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Silvana\Documents\2022\ZAVRSNI 2022\ZA JAVNU OBJAVU\"/>
    </mc:Choice>
  </mc:AlternateContent>
  <xr:revisionPtr revIDLastSave="0" documentId="8_{538D2D8C-DE67-4065-B9E1-A4588708555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E288" i="9"/>
  <c r="B288" i="9" s="1"/>
  <c r="F287" i="9"/>
  <c r="F286" i="9"/>
  <c r="H285" i="9"/>
  <c r="G285" i="9"/>
  <c r="F285" i="9"/>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s="1"/>
  <c r="B267" i="9" s="1"/>
  <c r="E267" i="9"/>
  <c r="M266" i="9"/>
  <c r="L266" i="9"/>
  <c r="F266" i="9" s="1"/>
  <c r="B266" i="9" s="1"/>
  <c r="E266" i="9"/>
  <c r="M265" i="9"/>
  <c r="F265" i="9" s="1"/>
  <c r="L265" i="9"/>
  <c r="E265" i="9"/>
  <c r="B265" i="9"/>
  <c r="M264" i="9"/>
  <c r="L264" i="9"/>
  <c r="F264" i="9"/>
  <c r="E264" i="9"/>
  <c r="B264" i="9" s="1"/>
  <c r="M263" i="9"/>
  <c r="L263" i="9"/>
  <c r="F263" i="9" s="1"/>
  <c r="B263" i="9" s="1"/>
  <c r="E263" i="9"/>
  <c r="M262" i="9"/>
  <c r="L262" i="9"/>
  <c r="E262" i="9"/>
  <c r="M261" i="9"/>
  <c r="F261" i="9" s="1"/>
  <c r="L261" i="9"/>
  <c r="E261" i="9"/>
  <c r="B261" i="9"/>
  <c r="M260" i="9"/>
  <c r="L260" i="9"/>
  <c r="F260" i="9" s="1"/>
  <c r="E260" i="9"/>
  <c r="M259" i="9"/>
  <c r="L259" i="9"/>
  <c r="F259" i="9" s="1"/>
  <c r="B259" i="9" s="1"/>
  <c r="E259" i="9"/>
  <c r="M258" i="9"/>
  <c r="L258" i="9"/>
  <c r="E258" i="9"/>
  <c r="M257" i="9"/>
  <c r="L257" i="9"/>
  <c r="F257" i="9"/>
  <c r="B257" i="9" s="1"/>
  <c r="E257" i="9"/>
  <c r="M256" i="9"/>
  <c r="L256" i="9"/>
  <c r="F256" i="9" s="1"/>
  <c r="E256" i="9"/>
  <c r="M255" i="9"/>
  <c r="L255" i="9"/>
  <c r="F255" i="9" s="1"/>
  <c r="B255" i="9" s="1"/>
  <c r="E255" i="9"/>
  <c r="M254" i="9"/>
  <c r="L254" i="9"/>
  <c r="E254" i="9"/>
  <c r="M253" i="9"/>
  <c r="F253" i="9" s="1"/>
  <c r="B253" i="9" s="1"/>
  <c r="L253" i="9"/>
  <c r="E253" i="9"/>
  <c r="M252" i="9"/>
  <c r="L252" i="9"/>
  <c r="F252" i="9" s="1"/>
  <c r="E252" i="9"/>
  <c r="M251" i="9"/>
  <c r="L251" i="9"/>
  <c r="F251" i="9" s="1"/>
  <c r="B251" i="9" s="1"/>
  <c r="E251" i="9"/>
  <c r="M250" i="9"/>
  <c r="L250" i="9"/>
  <c r="E250" i="9"/>
  <c r="M249" i="9"/>
  <c r="L249" i="9"/>
  <c r="F249" i="9"/>
  <c r="B249" i="9" s="1"/>
  <c r="E249" i="9"/>
  <c r="M248" i="9"/>
  <c r="L248" i="9"/>
  <c r="F248" i="9" s="1"/>
  <c r="E248" i="9"/>
  <c r="M247" i="9"/>
  <c r="L247" i="9"/>
  <c r="F247" i="9" s="1"/>
  <c r="B247" i="9" s="1"/>
  <c r="E247" i="9"/>
  <c r="M246" i="9"/>
  <c r="L246" i="9"/>
  <c r="E246" i="9"/>
  <c r="M245" i="9"/>
  <c r="F245" i="9" s="1"/>
  <c r="L245" i="9"/>
  <c r="E245" i="9"/>
  <c r="B245" i="9"/>
  <c r="M244" i="9"/>
  <c r="L244" i="9"/>
  <c r="F244" i="9" s="1"/>
  <c r="E244" i="9"/>
  <c r="B244" i="9" s="1"/>
  <c r="M243" i="9"/>
  <c r="L243" i="9"/>
  <c r="F243" i="9" s="1"/>
  <c r="B243" i="9" s="1"/>
  <c r="E243" i="9"/>
  <c r="M242" i="9"/>
  <c r="L242" i="9"/>
  <c r="E242" i="9"/>
  <c r="M241" i="9"/>
  <c r="L241" i="9"/>
  <c r="F241" i="9"/>
  <c r="B241" i="9" s="1"/>
  <c r="E241" i="9"/>
  <c r="M240" i="9"/>
  <c r="L240" i="9"/>
  <c r="F240" i="9" s="1"/>
  <c r="E240" i="9"/>
  <c r="M239" i="9"/>
  <c r="L239" i="9"/>
  <c r="F239" i="9" s="1"/>
  <c r="B239" i="9" s="1"/>
  <c r="E239" i="9"/>
  <c r="M238" i="9"/>
  <c r="L238" i="9"/>
  <c r="E238" i="9"/>
  <c r="M237" i="9"/>
  <c r="F237" i="9" s="1"/>
  <c r="B237" i="9" s="1"/>
  <c r="L237" i="9"/>
  <c r="E237" i="9"/>
  <c r="M236" i="9"/>
  <c r="L236" i="9"/>
  <c r="F236" i="9" s="1"/>
  <c r="E236" i="9"/>
  <c r="M235" i="9"/>
  <c r="L235" i="9"/>
  <c r="F235" i="9" s="1"/>
  <c r="B235" i="9" s="1"/>
  <c r="E235" i="9"/>
  <c r="M234" i="9"/>
  <c r="L234" i="9"/>
  <c r="E234" i="9"/>
  <c r="M233" i="9"/>
  <c r="L233" i="9"/>
  <c r="F233" i="9"/>
  <c r="B233" i="9" s="1"/>
  <c r="E233" i="9"/>
  <c r="M232" i="9"/>
  <c r="L232" i="9"/>
  <c r="F232" i="9" s="1"/>
  <c r="E232" i="9"/>
  <c r="M231" i="9"/>
  <c r="L231" i="9"/>
  <c r="F231" i="9" s="1"/>
  <c r="B231" i="9" s="1"/>
  <c r="E231" i="9"/>
  <c r="M230" i="9"/>
  <c r="L230" i="9"/>
  <c r="E230" i="9"/>
  <c r="M229" i="9"/>
  <c r="F229" i="9" s="1"/>
  <c r="L229" i="9"/>
  <c r="E229" i="9"/>
  <c r="B229" i="9"/>
  <c r="M228" i="9"/>
  <c r="L228" i="9"/>
  <c r="F228" i="9" s="1"/>
  <c r="E228" i="9"/>
  <c r="B228" i="9" s="1"/>
  <c r="M227" i="9"/>
  <c r="L227" i="9"/>
  <c r="F227" i="9" s="1"/>
  <c r="B227" i="9" s="1"/>
  <c r="E227" i="9"/>
  <c r="M226" i="9"/>
  <c r="L226" i="9"/>
  <c r="E226" i="9"/>
  <c r="H225" i="9"/>
  <c r="E225" i="9" s="1"/>
  <c r="G225" i="9"/>
  <c r="F225" i="9"/>
  <c r="M224" i="9"/>
  <c r="L224" i="9"/>
  <c r="F224" i="9" s="1"/>
  <c r="E224" i="9"/>
  <c r="M223" i="9"/>
  <c r="L223" i="9"/>
  <c r="F223" i="9" s="1"/>
  <c r="B223" i="9" s="1"/>
  <c r="E223" i="9"/>
  <c r="M222" i="9"/>
  <c r="L222" i="9"/>
  <c r="E222" i="9"/>
  <c r="M221" i="9"/>
  <c r="F221" i="9" s="1"/>
  <c r="L221" i="9"/>
  <c r="E221" i="9"/>
  <c r="B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B158" i="9"/>
  <c r="H157" i="9"/>
  <c r="G157" i="9"/>
  <c r="F157" i="9"/>
  <c r="E157" i="9"/>
  <c r="B157" i="9" s="1"/>
  <c r="H156" i="9"/>
  <c r="G156" i="9"/>
  <c r="F156" i="9"/>
  <c r="H155" i="9"/>
  <c r="G155" i="9"/>
  <c r="F155" i="9"/>
  <c r="E155" i="9"/>
  <c r="B155" i="9" s="1"/>
  <c r="H154" i="9"/>
  <c r="E154" i="9" s="1"/>
  <c r="G154" i="9"/>
  <c r="F154" i="9"/>
  <c r="B154" i="9"/>
  <c r="H153" i="9"/>
  <c r="G153" i="9"/>
  <c r="F153" i="9"/>
  <c r="E153" i="9"/>
  <c r="B153" i="9" s="1"/>
  <c r="H152" i="9"/>
  <c r="G152" i="9"/>
  <c r="F152" i="9"/>
  <c r="H151" i="9"/>
  <c r="G151" i="9"/>
  <c r="F151" i="9"/>
  <c r="E151" i="9"/>
  <c r="B151" i="9" s="1"/>
  <c r="H150" i="9"/>
  <c r="E150" i="9" s="1"/>
  <c r="G150" i="9"/>
  <c r="F150" i="9"/>
  <c r="B150" i="9"/>
  <c r="H149" i="9"/>
  <c r="G149" i="9"/>
  <c r="F149" i="9"/>
  <c r="E149" i="9"/>
  <c r="B149" i="9" s="1"/>
  <c r="H148" i="9"/>
  <c r="G148" i="9"/>
  <c r="F148" i="9"/>
  <c r="H147" i="9"/>
  <c r="G147" i="9"/>
  <c r="F147" i="9"/>
  <c r="E147" i="9"/>
  <c r="B147" i="9" s="1"/>
  <c r="H146" i="9"/>
  <c r="E146" i="9" s="1"/>
  <c r="G146" i="9"/>
  <c r="F146" i="9"/>
  <c r="B146" i="9"/>
  <c r="H145" i="9"/>
  <c r="G145" i="9"/>
  <c r="F145" i="9"/>
  <c r="E145" i="9"/>
  <c r="B145" i="9" s="1"/>
  <c r="H144" i="9"/>
  <c r="G144" i="9"/>
  <c r="F144" i="9"/>
  <c r="H143" i="9"/>
  <c r="G143" i="9"/>
  <c r="F143" i="9"/>
  <c r="E143" i="9"/>
  <c r="B143" i="9" s="1"/>
  <c r="F142" i="9"/>
  <c r="H141" i="9"/>
  <c r="G141" i="9"/>
  <c r="E141" i="9" s="1"/>
  <c r="B141" i="9" s="1"/>
  <c r="F141" i="9"/>
  <c r="H140" i="9"/>
  <c r="G140" i="9"/>
  <c r="F140" i="9"/>
  <c r="H139" i="9"/>
  <c r="G139" i="9"/>
  <c r="E139" i="9" s="1"/>
  <c r="B139" i="9" s="1"/>
  <c r="F139" i="9"/>
  <c r="H138" i="9"/>
  <c r="E138" i="9" s="1"/>
  <c r="B138" i="9" s="1"/>
  <c r="G138" i="9"/>
  <c r="F138" i="9"/>
  <c r="H137" i="9"/>
  <c r="G137" i="9"/>
  <c r="E137" i="9" s="1"/>
  <c r="B137" i="9" s="1"/>
  <c r="F137" i="9"/>
  <c r="H136" i="9"/>
  <c r="G136" i="9"/>
  <c r="F136" i="9"/>
  <c r="H135" i="9"/>
  <c r="G135" i="9"/>
  <c r="E135" i="9" s="1"/>
  <c r="B135" i="9" s="1"/>
  <c r="F135" i="9"/>
  <c r="H134" i="9"/>
  <c r="G134" i="9"/>
  <c r="F134" i="9"/>
  <c r="H133" i="9"/>
  <c r="G133" i="9"/>
  <c r="E133" i="9" s="1"/>
  <c r="B133" i="9" s="1"/>
  <c r="F133" i="9"/>
  <c r="H132" i="9"/>
  <c r="G132" i="9"/>
  <c r="F132" i="9"/>
  <c r="H131" i="9"/>
  <c r="G131" i="9"/>
  <c r="E131" i="9" s="1"/>
  <c r="B131" i="9" s="1"/>
  <c r="F131" i="9"/>
  <c r="H130" i="9"/>
  <c r="G130" i="9"/>
  <c r="F130" i="9"/>
  <c r="H129" i="9"/>
  <c r="G129" i="9"/>
  <c r="E129" i="9" s="1"/>
  <c r="B129" i="9" s="1"/>
  <c r="F129" i="9"/>
  <c r="H128" i="9"/>
  <c r="E128" i="9" s="1"/>
  <c r="B128" i="9" s="1"/>
  <c r="G128" i="9"/>
  <c r="F128" i="9"/>
  <c r="H127" i="9"/>
  <c r="G127" i="9"/>
  <c r="E127" i="9" s="1"/>
  <c r="B127" i="9" s="1"/>
  <c r="F127" i="9"/>
  <c r="H126" i="9"/>
  <c r="G126" i="9"/>
  <c r="F126" i="9"/>
  <c r="H125" i="9"/>
  <c r="G125" i="9"/>
  <c r="E125" i="9" s="1"/>
  <c r="B125" i="9" s="1"/>
  <c r="F125" i="9"/>
  <c r="H124" i="9"/>
  <c r="G124" i="9"/>
  <c r="F124" i="9"/>
  <c r="E124" i="9"/>
  <c r="B124" i="9" s="1"/>
  <c r="H123" i="9"/>
  <c r="G123" i="9"/>
  <c r="F123" i="9"/>
  <c r="E123" i="9"/>
  <c r="H122" i="9"/>
  <c r="G122" i="9"/>
  <c r="E122" i="9" s="1"/>
  <c r="B122" i="9" s="1"/>
  <c r="F122" i="9"/>
  <c r="H121" i="9"/>
  <c r="G121" i="9"/>
  <c r="E121" i="9" s="1"/>
  <c r="F121" i="9"/>
  <c r="B121" i="9"/>
  <c r="H120" i="9"/>
  <c r="G120" i="9"/>
  <c r="F120" i="9"/>
  <c r="E120" i="9"/>
  <c r="B120" i="9" s="1"/>
  <c r="H119" i="9"/>
  <c r="G119" i="9"/>
  <c r="F119" i="9"/>
  <c r="E119" i="9"/>
  <c r="B119" i="9" s="1"/>
  <c r="H118" i="9"/>
  <c r="G118" i="9"/>
  <c r="E118" i="9" s="1"/>
  <c r="B118" i="9" s="1"/>
  <c r="F118" i="9"/>
  <c r="H117" i="9"/>
  <c r="G117" i="9"/>
  <c r="F117" i="9"/>
  <c r="H116" i="9"/>
  <c r="G116" i="9"/>
  <c r="F116" i="9"/>
  <c r="E116" i="9"/>
  <c r="B116" i="9" s="1"/>
  <c r="H115" i="9"/>
  <c r="G115" i="9"/>
  <c r="F115" i="9"/>
  <c r="E115" i="9"/>
  <c r="B115" i="9" s="1"/>
  <c r="H114" i="9"/>
  <c r="G114" i="9"/>
  <c r="E114" i="9" s="1"/>
  <c r="B114" i="9" s="1"/>
  <c r="F114" i="9"/>
  <c r="H113" i="9"/>
  <c r="G113" i="9"/>
  <c r="E113" i="9" s="1"/>
  <c r="B113" i="9" s="1"/>
  <c r="F113" i="9"/>
  <c r="H112" i="9"/>
  <c r="G112" i="9"/>
  <c r="F112" i="9"/>
  <c r="E112" i="9"/>
  <c r="B112" i="9" s="1"/>
  <c r="H111" i="9"/>
  <c r="G111" i="9"/>
  <c r="F111" i="9"/>
  <c r="E111" i="9"/>
  <c r="B111" i="9" s="1"/>
  <c r="H110" i="9"/>
  <c r="G110" i="9"/>
  <c r="E110" i="9" s="1"/>
  <c r="B110" i="9" s="1"/>
  <c r="F110" i="9"/>
  <c r="H109" i="9"/>
  <c r="G109" i="9"/>
  <c r="E109" i="9" s="1"/>
  <c r="B109" i="9" s="1"/>
  <c r="F109" i="9"/>
  <c r="H108" i="9"/>
  <c r="G108" i="9"/>
  <c r="F108" i="9"/>
  <c r="E108" i="9"/>
  <c r="B108" i="9" s="1"/>
  <c r="H107" i="9"/>
  <c r="G107" i="9"/>
  <c r="F107" i="9"/>
  <c r="E107" i="9"/>
  <c r="H106" i="9"/>
  <c r="G106" i="9"/>
  <c r="E106" i="9" s="1"/>
  <c r="B106" i="9" s="1"/>
  <c r="F106" i="9"/>
  <c r="H105" i="9"/>
  <c r="G105" i="9"/>
  <c r="E105" i="9" s="1"/>
  <c r="F105" i="9"/>
  <c r="B105" i="9"/>
  <c r="H104" i="9"/>
  <c r="G104" i="9"/>
  <c r="F104" i="9"/>
  <c r="E104" i="9"/>
  <c r="B104" i="9" s="1"/>
  <c r="H103" i="9"/>
  <c r="G103" i="9"/>
  <c r="F103" i="9"/>
  <c r="E103" i="9"/>
  <c r="B103" i="9" s="1"/>
  <c r="H102" i="9"/>
  <c r="G102" i="9"/>
  <c r="E102" i="9" s="1"/>
  <c r="B102" i="9" s="1"/>
  <c r="F102" i="9"/>
  <c r="H101" i="9"/>
  <c r="G101" i="9"/>
  <c r="F101" i="9"/>
  <c r="H100" i="9"/>
  <c r="G100" i="9"/>
  <c r="F100" i="9"/>
  <c r="E100" i="9"/>
  <c r="B100" i="9" s="1"/>
  <c r="H99" i="9"/>
  <c r="G99" i="9"/>
  <c r="F99" i="9"/>
  <c r="E99" i="9"/>
  <c r="B99" i="9" s="1"/>
  <c r="H98" i="9"/>
  <c r="G98" i="9"/>
  <c r="E98" i="9" s="1"/>
  <c r="B98" i="9" s="1"/>
  <c r="F98" i="9"/>
  <c r="H97" i="9"/>
  <c r="G97" i="9"/>
  <c r="E97" i="9" s="1"/>
  <c r="B97" i="9" s="1"/>
  <c r="F97" i="9"/>
  <c r="H96" i="9"/>
  <c r="G96" i="9"/>
  <c r="F96" i="9"/>
  <c r="E96" i="9"/>
  <c r="B96" i="9" s="1"/>
  <c r="H95" i="9"/>
  <c r="G95" i="9"/>
  <c r="F95" i="9"/>
  <c r="E95" i="9"/>
  <c r="B95" i="9" s="1"/>
  <c r="H94" i="9"/>
  <c r="G94" i="9"/>
  <c r="E94" i="9" s="1"/>
  <c r="B94" i="9" s="1"/>
  <c r="F94" i="9"/>
  <c r="H93" i="9"/>
  <c r="G93" i="9"/>
  <c r="E93" i="9" s="1"/>
  <c r="B93" i="9" s="1"/>
  <c r="F93" i="9"/>
  <c r="H92" i="9"/>
  <c r="G92" i="9"/>
  <c r="F92" i="9"/>
  <c r="E92" i="9"/>
  <c r="B92" i="9" s="1"/>
  <c r="H91" i="9"/>
  <c r="G91" i="9"/>
  <c r="F91" i="9"/>
  <c r="E91" i="9"/>
  <c r="H90" i="9"/>
  <c r="G90" i="9"/>
  <c r="E90" i="9" s="1"/>
  <c r="B90" i="9" s="1"/>
  <c r="F90" i="9"/>
  <c r="H89" i="9"/>
  <c r="G89" i="9"/>
  <c r="E89" i="9" s="1"/>
  <c r="F89" i="9"/>
  <c r="B89" i="9"/>
  <c r="H88" i="9"/>
  <c r="G88" i="9"/>
  <c r="F88" i="9"/>
  <c r="E88" i="9"/>
  <c r="B88" i="9" s="1"/>
  <c r="H87" i="9"/>
  <c r="G87" i="9"/>
  <c r="F87" i="9"/>
  <c r="E87" i="9"/>
  <c r="B87" i="9" s="1"/>
  <c r="H86" i="9"/>
  <c r="G86" i="9"/>
  <c r="E86" i="9" s="1"/>
  <c r="B86" i="9" s="1"/>
  <c r="F86" i="9"/>
  <c r="H85" i="9"/>
  <c r="G85" i="9"/>
  <c r="F85" i="9"/>
  <c r="H84" i="9"/>
  <c r="G84" i="9"/>
  <c r="F84" i="9"/>
  <c r="E84" i="9"/>
  <c r="B84" i="9" s="1"/>
  <c r="H83" i="9"/>
  <c r="G83" i="9"/>
  <c r="F83" i="9"/>
  <c r="E83" i="9"/>
  <c r="B83" i="9" s="1"/>
  <c r="H82" i="9"/>
  <c r="G82" i="9"/>
  <c r="E82" i="9" s="1"/>
  <c r="B82" i="9" s="1"/>
  <c r="F82" i="9"/>
  <c r="H81" i="9"/>
  <c r="G81" i="9"/>
  <c r="E81" i="9" s="1"/>
  <c r="B81" i="9" s="1"/>
  <c r="F81" i="9"/>
  <c r="H80" i="9"/>
  <c r="G80" i="9"/>
  <c r="F80" i="9"/>
  <c r="E80" i="9"/>
  <c r="B80" i="9" s="1"/>
  <c r="H79" i="9"/>
  <c r="G79" i="9"/>
  <c r="F79" i="9"/>
  <c r="E79" i="9"/>
  <c r="B79" i="9" s="1"/>
  <c r="H78" i="9"/>
  <c r="G78" i="9"/>
  <c r="E78" i="9" s="1"/>
  <c r="B78" i="9" s="1"/>
  <c r="F78" i="9"/>
  <c r="H77" i="9"/>
  <c r="G77" i="9"/>
  <c r="E77" i="9" s="1"/>
  <c r="B77" i="9" s="1"/>
  <c r="F77" i="9"/>
  <c r="H76" i="9"/>
  <c r="G76" i="9"/>
  <c r="F76" i="9"/>
  <c r="E76" i="9"/>
  <c r="B76" i="9" s="1"/>
  <c r="H75" i="9"/>
  <c r="G75" i="9"/>
  <c r="F75" i="9"/>
  <c r="E75" i="9"/>
  <c r="H74" i="9"/>
  <c r="G74" i="9"/>
  <c r="E74" i="9" s="1"/>
  <c r="B74" i="9" s="1"/>
  <c r="F74" i="9"/>
  <c r="H73" i="9"/>
  <c r="G73" i="9"/>
  <c r="E73" i="9" s="1"/>
  <c r="F73" i="9"/>
  <c r="B73" i="9"/>
  <c r="H72" i="9"/>
  <c r="G72" i="9"/>
  <c r="F72" i="9"/>
  <c r="E72" i="9"/>
  <c r="B72" i="9" s="1"/>
  <c r="H71" i="9"/>
  <c r="G71" i="9"/>
  <c r="F71" i="9"/>
  <c r="E71" i="9"/>
  <c r="B71" i="9" s="1"/>
  <c r="H70" i="9"/>
  <c r="G70" i="9"/>
  <c r="E70" i="9" s="1"/>
  <c r="B70" i="9" s="1"/>
  <c r="F70" i="9"/>
  <c r="H69" i="9"/>
  <c r="G69" i="9"/>
  <c r="F69" i="9"/>
  <c r="H68" i="9"/>
  <c r="G68" i="9"/>
  <c r="F68" i="9"/>
  <c r="E68" i="9"/>
  <c r="B68" i="9" s="1"/>
  <c r="H67" i="9"/>
  <c r="G67" i="9"/>
  <c r="F67" i="9"/>
  <c r="E67" i="9"/>
  <c r="B67" i="9" s="1"/>
  <c r="H66" i="9"/>
  <c r="G66" i="9"/>
  <c r="E66" i="9" s="1"/>
  <c r="B66" i="9" s="1"/>
  <c r="F66" i="9"/>
  <c r="H65" i="9"/>
  <c r="G65" i="9"/>
  <c r="E65" i="9" s="1"/>
  <c r="B65" i="9" s="1"/>
  <c r="F65" i="9"/>
  <c r="H64" i="9"/>
  <c r="G64" i="9"/>
  <c r="F64" i="9"/>
  <c r="E64" i="9"/>
  <c r="B64" i="9" s="1"/>
  <c r="H63" i="9"/>
  <c r="G63" i="9"/>
  <c r="F63" i="9"/>
  <c r="E63" i="9"/>
  <c r="B63" i="9" s="1"/>
  <c r="H62" i="9"/>
  <c r="G62" i="9"/>
  <c r="E62" i="9" s="1"/>
  <c r="B62" i="9" s="1"/>
  <c r="F62" i="9"/>
  <c r="H61" i="9"/>
  <c r="G61" i="9"/>
  <c r="E61" i="9" s="1"/>
  <c r="B61" i="9" s="1"/>
  <c r="F61" i="9"/>
  <c r="H60" i="9"/>
  <c r="G60" i="9"/>
  <c r="F60" i="9"/>
  <c r="E60" i="9"/>
  <c r="B60" i="9" s="1"/>
  <c r="H59" i="9"/>
  <c r="G59" i="9"/>
  <c r="F59" i="9"/>
  <c r="E59" i="9"/>
  <c r="H58" i="9"/>
  <c r="G58" i="9"/>
  <c r="E58" i="9" s="1"/>
  <c r="B58" i="9" s="1"/>
  <c r="F58" i="9"/>
  <c r="H57" i="9"/>
  <c r="G57" i="9"/>
  <c r="E57" i="9" s="1"/>
  <c r="F57" i="9"/>
  <c r="B57" i="9"/>
  <c r="H56" i="9"/>
  <c r="G56" i="9"/>
  <c r="F56" i="9"/>
  <c r="E56" i="9"/>
  <c r="B56" i="9" s="1"/>
  <c r="H55" i="9"/>
  <c r="G55" i="9"/>
  <c r="F55" i="9"/>
  <c r="E55" i="9"/>
  <c r="B55" i="9" s="1"/>
  <c r="H54" i="9"/>
  <c r="G54" i="9"/>
  <c r="E54" i="9" s="1"/>
  <c r="B54" i="9" s="1"/>
  <c r="F54" i="9"/>
  <c r="H53" i="9"/>
  <c r="G53" i="9"/>
  <c r="F53" i="9"/>
  <c r="H52" i="9"/>
  <c r="G52" i="9"/>
  <c r="F52" i="9"/>
  <c r="E52" i="9"/>
  <c r="B52" i="9" s="1"/>
  <c r="H51" i="9"/>
  <c r="G51" i="9"/>
  <c r="F51" i="9"/>
  <c r="E51" i="9"/>
  <c r="B51" i="9" s="1"/>
  <c r="H50" i="9"/>
  <c r="G50" i="9"/>
  <c r="E50" i="9" s="1"/>
  <c r="B50" i="9" s="1"/>
  <c r="F50" i="9"/>
  <c r="H49" i="9"/>
  <c r="G49" i="9"/>
  <c r="E49" i="9" s="1"/>
  <c r="B49" i="9" s="1"/>
  <c r="F49" i="9"/>
  <c r="H48" i="9"/>
  <c r="G48" i="9"/>
  <c r="F48" i="9"/>
  <c r="E48" i="9"/>
  <c r="B48" i="9" s="1"/>
  <c r="H47" i="9"/>
  <c r="G47" i="9"/>
  <c r="F47" i="9"/>
  <c r="E47" i="9"/>
  <c r="B47" i="9" s="1"/>
  <c r="H46" i="9"/>
  <c r="G46" i="9"/>
  <c r="F46" i="9"/>
  <c r="H45" i="9"/>
  <c r="G45" i="9"/>
  <c r="E45" i="9" s="1"/>
  <c r="B45" i="9" s="1"/>
  <c r="F45" i="9"/>
  <c r="H44" i="9"/>
  <c r="G44" i="9"/>
  <c r="E44" i="9" s="1"/>
  <c r="B44" i="9" s="1"/>
  <c r="F44" i="9"/>
  <c r="H43" i="9"/>
  <c r="G43" i="9"/>
  <c r="F43" i="9"/>
  <c r="H42" i="9"/>
  <c r="G42" i="9"/>
  <c r="F42" i="9"/>
  <c r="H41" i="9"/>
  <c r="G41" i="9"/>
  <c r="F41" i="9"/>
  <c r="H40" i="9"/>
  <c r="G40" i="9"/>
  <c r="F40" i="9"/>
  <c r="H39" i="9"/>
  <c r="G39" i="9"/>
  <c r="E39" i="9" s="1"/>
  <c r="B39" i="9" s="1"/>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B33" i="9" s="1"/>
  <c r="F33" i="9"/>
  <c r="H32" i="9"/>
  <c r="G32" i="9"/>
  <c r="F32" i="9"/>
  <c r="E32" i="9"/>
  <c r="B32" i="9" s="1"/>
  <c r="H31" i="9"/>
  <c r="G31" i="9"/>
  <c r="F31" i="9"/>
  <c r="E31" i="9"/>
  <c r="B31" i="9" s="1"/>
  <c r="H30" i="9"/>
  <c r="G30" i="9"/>
  <c r="F30" i="9"/>
  <c r="H29" i="9"/>
  <c r="G29" i="9"/>
  <c r="F29" i="9"/>
  <c r="H28" i="9"/>
  <c r="G28" i="9"/>
  <c r="F28" i="9"/>
  <c r="E28" i="9"/>
  <c r="B28" i="9" s="1"/>
  <c r="H27" i="9"/>
  <c r="G27" i="9"/>
  <c r="F27" i="9"/>
  <c r="E27" i="9"/>
  <c r="H26" i="9"/>
  <c r="G26" i="9"/>
  <c r="F26" i="9"/>
  <c r="H25" i="9"/>
  <c r="G25" i="9"/>
  <c r="E25" i="9" s="1"/>
  <c r="F25" i="9"/>
  <c r="B25" i="9"/>
  <c r="H24" i="9"/>
  <c r="G24" i="9"/>
  <c r="F24" i="9"/>
  <c r="E24" i="9"/>
  <c r="B24" i="9" s="1"/>
  <c r="H23" i="9"/>
  <c r="G23" i="9"/>
  <c r="F23" i="9"/>
  <c r="E23" i="9"/>
  <c r="B23" i="9" s="1"/>
  <c r="H22" i="9"/>
  <c r="G22" i="9"/>
  <c r="F22" i="9"/>
  <c r="H21" i="9"/>
  <c r="G21" i="9"/>
  <c r="F21" i="9"/>
  <c r="F20" i="9"/>
  <c r="F4" i="9"/>
  <c r="O3" i="9"/>
  <c r="G274" i="9" s="1"/>
  <c r="E274" i="9" s="1"/>
  <c r="B274" i="9" s="1"/>
  <c r="I3" i="9"/>
  <c r="H3" i="9"/>
  <c r="G3" i="9"/>
  <c r="D101" i="8"/>
  <c r="I36" i="3" s="1"/>
  <c r="D95" i="8"/>
  <c r="D90" i="8"/>
  <c r="D85" i="8"/>
  <c r="D80" i="8"/>
  <c r="D75" i="8"/>
  <c r="D70" i="8"/>
  <c r="D65" i="8"/>
  <c r="D60" i="8"/>
  <c r="C1535" i="1" s="1"/>
  <c r="H1535" i="1" s="1"/>
  <c r="D55" i="8"/>
  <c r="D50" i="8"/>
  <c r="D44" i="8"/>
  <c r="D36" i="8"/>
  <c r="D26" i="8"/>
  <c r="D24" i="8" s="1"/>
  <c r="C1499" i="1" s="1"/>
  <c r="H1499" i="1" s="1"/>
  <c r="D18" i="8"/>
  <c r="D8" i="8"/>
  <c r="D6" i="8" s="1"/>
  <c r="C1481" i="1" s="1"/>
  <c r="E44" i="7"/>
  <c r="D44" i="7"/>
  <c r="E39" i="7"/>
  <c r="D39" i="7"/>
  <c r="D38" i="7" s="1"/>
  <c r="E38" i="7"/>
  <c r="E30" i="7"/>
  <c r="D30" i="7"/>
  <c r="E23" i="7"/>
  <c r="E22" i="7" s="1"/>
  <c r="I30" i="3" s="1"/>
  <c r="D23" i="7"/>
  <c r="D22" i="7" s="1"/>
  <c r="E7" i="7"/>
  <c r="E6" i="7" s="1"/>
  <c r="D7" i="7"/>
  <c r="D6" i="7"/>
  <c r="E5" i="7"/>
  <c r="I29" i="3"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I27" i="3" s="1"/>
  <c r="D115" i="6"/>
  <c r="F113" i="6"/>
  <c r="F112" i="6"/>
  <c r="F111" i="6"/>
  <c r="F110" i="6"/>
  <c r="F109" i="6"/>
  <c r="F108" i="6"/>
  <c r="E107" i="6"/>
  <c r="D107" i="6"/>
  <c r="C1401" i="1" s="1"/>
  <c r="F106" i="6"/>
  <c r="F105" i="6"/>
  <c r="F104" i="6"/>
  <c r="F103" i="6"/>
  <c r="F102" i="6"/>
  <c r="F101" i="6"/>
  <c r="F100" i="6"/>
  <c r="F99" i="6"/>
  <c r="E99" i="6"/>
  <c r="D99" i="6"/>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F249" i="5"/>
  <c r="F248" i="5"/>
  <c r="F247" i="5"/>
  <c r="E246" i="5"/>
  <c r="D246" i="5"/>
  <c r="C1223" i="1" s="1"/>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D177" i="5"/>
  <c r="C1154" i="1"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F70" i="5"/>
  <c r="E70" i="5"/>
  <c r="E69" i="5" s="1"/>
  <c r="D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3" i="5"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C620" i="1" s="1"/>
  <c r="H620" i="1"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D594" i="4"/>
  <c r="E593" i="4"/>
  <c r="F592" i="4"/>
  <c r="F591" i="4"/>
  <c r="F590" i="4"/>
  <c r="E590" i="4"/>
  <c r="D590" i="4"/>
  <c r="F589" i="4"/>
  <c r="F588" i="4"/>
  <c r="F587" i="4"/>
  <c r="E587" i="4"/>
  <c r="D587" i="4"/>
  <c r="F586" i="4"/>
  <c r="F585" i="4"/>
  <c r="E585" i="4"/>
  <c r="D585" i="4"/>
  <c r="F584" i="4"/>
  <c r="F583" i="4"/>
  <c r="F582" i="4"/>
  <c r="E581" i="4"/>
  <c r="E580" i="4" s="1"/>
  <c r="D581" i="4"/>
  <c r="F579" i="4"/>
  <c r="F578" i="4"/>
  <c r="E577" i="4"/>
  <c r="D577" i="4"/>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E484" i="4"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F481" i="4"/>
  <c r="E481" i="4"/>
  <c r="D481" i="4"/>
  <c r="F480" i="4"/>
  <c r="F479" i="4"/>
  <c r="E478" i="4"/>
  <c r="D478" i="4"/>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D417" i="4"/>
  <c r="C412" i="1" s="1"/>
  <c r="E416" i="4"/>
  <c r="E644" i="4" s="1"/>
  <c r="D638" i="1" s="1"/>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78" i="1"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F362" i="4"/>
  <c r="F361" i="4"/>
  <c r="F360" i="4"/>
  <c r="F359" i="4"/>
  <c r="F358" i="4"/>
  <c r="F357" i="4"/>
  <c r="F356" i="4"/>
  <c r="E356" i="4"/>
  <c r="D356" i="4"/>
  <c r="F355" i="4"/>
  <c r="F354" i="4"/>
  <c r="F353" i="4"/>
  <c r="E352" i="4"/>
  <c r="D352" i="4"/>
  <c r="F352" i="4" s="1"/>
  <c r="D351" i="4"/>
  <c r="F349" i="4"/>
  <c r="F348" i="4"/>
  <c r="E348" i="4"/>
  <c r="D348" i="4"/>
  <c r="F347" i="4"/>
  <c r="F346" i="4"/>
  <c r="E345" i="4"/>
  <c r="E344" i="4" s="1"/>
  <c r="D345" i="4"/>
  <c r="C340" i="1" s="1"/>
  <c r="H340" i="1"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E263" i="4" s="1"/>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F259" i="4"/>
  <c r="E259" i="4"/>
  <c r="D259" i="4"/>
  <c r="F258" i="4"/>
  <c r="F257" i="4"/>
  <c r="F256" i="4"/>
  <c r="F255" i="4"/>
  <c r="F254" i="4"/>
  <c r="F253" i="4"/>
  <c r="E253" i="4"/>
  <c r="D253" i="4"/>
  <c r="F252" i="4"/>
  <c r="E252" i="4"/>
  <c r="D252" i="4"/>
  <c r="F251" i="4"/>
  <c r="F250" i="4"/>
  <c r="F249" i="4"/>
  <c r="F248" i="4"/>
  <c r="E247" i="4"/>
  <c r="D243" i="1" s="1"/>
  <c r="H243" i="1" s="1"/>
  <c r="D247" i="4"/>
  <c r="F247" i="4" s="1"/>
  <c r="F246" i="4"/>
  <c r="F245" i="4"/>
  <c r="F244" i="4"/>
  <c r="E244" i="4"/>
  <c r="D244" i="4"/>
  <c r="F243" i="4"/>
  <c r="F242" i="4"/>
  <c r="F241" i="4"/>
  <c r="E240" i="4"/>
  <c r="D240" i="4"/>
  <c r="F240" i="4" s="1"/>
  <c r="F239" i="4"/>
  <c r="F238" i="4"/>
  <c r="F237" i="4"/>
  <c r="F236" i="4"/>
  <c r="E236" i="4"/>
  <c r="E224" i="4" s="1"/>
  <c r="D220" i="1" s="1"/>
  <c r="D236" i="4"/>
  <c r="F235" i="4"/>
  <c r="F234" i="4"/>
  <c r="F233" i="4"/>
  <c r="F232" i="4"/>
  <c r="E231" i="4"/>
  <c r="D231" i="4"/>
  <c r="F230" i="4"/>
  <c r="F229" i="4"/>
  <c r="F228" i="4"/>
  <c r="E228" i="4"/>
  <c r="D228" i="4"/>
  <c r="F227" i="4"/>
  <c r="F226" i="4"/>
  <c r="E225" i="4"/>
  <c r="D225" i="4"/>
  <c r="F225" i="4" s="1"/>
  <c r="F223" i="4"/>
  <c r="F222" i="4"/>
  <c r="F221" i="4"/>
  <c r="F220" i="4"/>
  <c r="E219" i="4"/>
  <c r="D219" i="4"/>
  <c r="F219" i="4" s="1"/>
  <c r="F218" i="4"/>
  <c r="F217" i="4"/>
  <c r="F216" i="4"/>
  <c r="E216" i="4"/>
  <c r="E215" i="4" s="1"/>
  <c r="D216" i="4"/>
  <c r="D215" i="4"/>
  <c r="F215" i="4" s="1"/>
  <c r="F214" i="4"/>
  <c r="F213" i="4"/>
  <c r="F212" i="4"/>
  <c r="F211" i="4"/>
  <c r="E210" i="4"/>
  <c r="D210" i="4"/>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8" i="4"/>
  <c r="C184" i="1" s="1"/>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D134" i="4"/>
  <c r="F134" i="4" s="1"/>
  <c r="F132" i="4"/>
  <c r="F131" i="4"/>
  <c r="F130" i="4"/>
  <c r="F129" i="4"/>
  <c r="E128" i="4"/>
  <c r="D128" i="4"/>
  <c r="F127" i="4"/>
  <c r="F126" i="4"/>
  <c r="E125" i="4"/>
  <c r="E124" i="4" s="1"/>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1" i="4"/>
  <c r="F80" i="4"/>
  <c r="F79" i="4"/>
  <c r="F78" i="4"/>
  <c r="E77" i="4"/>
  <c r="D77" i="4"/>
  <c r="F77" i="4" s="1"/>
  <c r="F76" i="4"/>
  <c r="F75" i="4"/>
  <c r="F74" i="4"/>
  <c r="E74" i="4"/>
  <c r="D74" i="4"/>
  <c r="F73" i="4"/>
  <c r="F72" i="4"/>
  <c r="F71" i="4"/>
  <c r="E71" i="4"/>
  <c r="D71" i="4"/>
  <c r="F70" i="4"/>
  <c r="F69" i="4"/>
  <c r="E68" i="4"/>
  <c r="D68" i="4"/>
  <c r="F67" i="4"/>
  <c r="F66" i="4"/>
  <c r="E65" i="4"/>
  <c r="D65" i="4"/>
  <c r="F64" i="4"/>
  <c r="F63" i="4"/>
  <c r="F62" i="4"/>
  <c r="E62" i="4"/>
  <c r="D62" i="4"/>
  <c r="F61" i="4"/>
  <c r="F60" i="4"/>
  <c r="F59" i="4"/>
  <c r="E59" i="4"/>
  <c r="D59" i="4"/>
  <c r="F58" i="4"/>
  <c r="F57" i="4"/>
  <c r="F56" i="4"/>
  <c r="F55" i="4"/>
  <c r="F54" i="4"/>
  <c r="E54" i="4"/>
  <c r="D54" i="4"/>
  <c r="F53" i="4"/>
  <c r="F52" i="4"/>
  <c r="E51" i="4"/>
  <c r="D51" i="4"/>
  <c r="F51" i="4" s="1"/>
  <c r="F49" i="4"/>
  <c r="F48" i="4"/>
  <c r="F47" i="4"/>
  <c r="F46" i="4"/>
  <c r="E45" i="4"/>
  <c r="E44" i="4" s="1"/>
  <c r="D45" i="4"/>
  <c r="F43" i="4"/>
  <c r="F42" i="4"/>
  <c r="F41" i="4"/>
  <c r="E40" i="4"/>
  <c r="D40" i="4"/>
  <c r="F40" i="4" s="1"/>
  <c r="F39" i="4"/>
  <c r="F38" i="4"/>
  <c r="F37" i="4"/>
  <c r="E37" i="4"/>
  <c r="D37" i="4"/>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H1577" i="1" s="1"/>
  <c r="H1575" i="1"/>
  <c r="G1575" i="1"/>
  <c r="C1575" i="1"/>
  <c r="G1574" i="1"/>
  <c r="C1574" i="1"/>
  <c r="H1574" i="1" s="1"/>
  <c r="G1573" i="1"/>
  <c r="C1573" i="1"/>
  <c r="H1573" i="1" s="1"/>
  <c r="H1572" i="1"/>
  <c r="C1572" i="1"/>
  <c r="G1572" i="1" s="1"/>
  <c r="H1571" i="1"/>
  <c r="G1571" i="1"/>
  <c r="C1571" i="1"/>
  <c r="H1570" i="1"/>
  <c r="G1570" i="1"/>
  <c r="C1570" i="1"/>
  <c r="C1569" i="1"/>
  <c r="H1569" i="1" s="1"/>
  <c r="C1568" i="1"/>
  <c r="G1568" i="1" s="1"/>
  <c r="C1567" i="1"/>
  <c r="G1567" i="1" s="1"/>
  <c r="C1566" i="1"/>
  <c r="H1566" i="1" s="1"/>
  <c r="C1565" i="1"/>
  <c r="H1565" i="1" s="1"/>
  <c r="C1564" i="1"/>
  <c r="G1564" i="1" s="1"/>
  <c r="C1563" i="1"/>
  <c r="H1563" i="1" s="1"/>
  <c r="C1562" i="1"/>
  <c r="H1562" i="1" s="1"/>
  <c r="C1561" i="1"/>
  <c r="H1561" i="1" s="1"/>
  <c r="C1560" i="1"/>
  <c r="G1560" i="1" s="1"/>
  <c r="H1559" i="1"/>
  <c r="G1559" i="1"/>
  <c r="C1559" i="1"/>
  <c r="C1558" i="1"/>
  <c r="G1557" i="1"/>
  <c r="C1557" i="1"/>
  <c r="H1557" i="1" s="1"/>
  <c r="G1556" i="1"/>
  <c r="C1556" i="1"/>
  <c r="H1556" i="1" s="1"/>
  <c r="G1555" i="1"/>
  <c r="C1555" i="1"/>
  <c r="H1555" i="1" s="1"/>
  <c r="H1554" i="1"/>
  <c r="C1554" i="1"/>
  <c r="G1554" i="1" s="1"/>
  <c r="H1553" i="1"/>
  <c r="G1553" i="1"/>
  <c r="C1553" i="1"/>
  <c r="H1552" i="1"/>
  <c r="G1552" i="1"/>
  <c r="C1552" i="1"/>
  <c r="G1551" i="1"/>
  <c r="C1551" i="1"/>
  <c r="H1551" i="1" s="1"/>
  <c r="H1550" i="1"/>
  <c r="C1550" i="1"/>
  <c r="G1550" i="1" s="1"/>
  <c r="H1549" i="1"/>
  <c r="G1549" i="1"/>
  <c r="C1549" i="1"/>
  <c r="G1548" i="1"/>
  <c r="C1548" i="1"/>
  <c r="H1548" i="1" s="1"/>
  <c r="C1547" i="1"/>
  <c r="H1547" i="1" s="1"/>
  <c r="C1546" i="1"/>
  <c r="G1546" i="1" s="1"/>
  <c r="H1545" i="1"/>
  <c r="G1545" i="1"/>
  <c r="C1545" i="1"/>
  <c r="H1544" i="1"/>
  <c r="C1544" i="1"/>
  <c r="G1544" i="1" s="1"/>
  <c r="C1543" i="1"/>
  <c r="H1543" i="1" s="1"/>
  <c r="C1542" i="1"/>
  <c r="G1542" i="1" s="1"/>
  <c r="H1541" i="1"/>
  <c r="G1541" i="1"/>
  <c r="C1541" i="1"/>
  <c r="G1540" i="1"/>
  <c r="C1540" i="1"/>
  <c r="H1540" i="1" s="1"/>
  <c r="C1539" i="1"/>
  <c r="H1539" i="1" s="1"/>
  <c r="C1538" i="1"/>
  <c r="G1538" i="1" s="1"/>
  <c r="C1537" i="1"/>
  <c r="H1537" i="1" s="1"/>
  <c r="C1536" i="1"/>
  <c r="G1536" i="1" s="1"/>
  <c r="C1534" i="1"/>
  <c r="G1534" i="1" s="1"/>
  <c r="C1533" i="1"/>
  <c r="H1533" i="1" s="1"/>
  <c r="C1532" i="1"/>
  <c r="H1532" i="1" s="1"/>
  <c r="C1531" i="1"/>
  <c r="H1531" i="1" s="1"/>
  <c r="C1530" i="1"/>
  <c r="G1530" i="1" s="1"/>
  <c r="C1529" i="1"/>
  <c r="H1529" i="1" s="1"/>
  <c r="C1528" i="1"/>
  <c r="G1528" i="1" s="1"/>
  <c r="C1527" i="1"/>
  <c r="H1527" i="1" s="1"/>
  <c r="C1526" i="1"/>
  <c r="G1526" i="1" s="1"/>
  <c r="C1525" i="1"/>
  <c r="G1525" i="1" s="1"/>
  <c r="C1523" i="1"/>
  <c r="H1523" i="1" s="1"/>
  <c r="C1522" i="1"/>
  <c r="G1522" i="1" s="1"/>
  <c r="C1521" i="1"/>
  <c r="H1521" i="1" s="1"/>
  <c r="C1520" i="1"/>
  <c r="G1520" i="1" s="1"/>
  <c r="C1519" i="1"/>
  <c r="H1519" i="1" s="1"/>
  <c r="C1516" i="1"/>
  <c r="G1515" i="1"/>
  <c r="C1515" i="1"/>
  <c r="H1515" i="1" s="1"/>
  <c r="C1514" i="1"/>
  <c r="H1513" i="1"/>
  <c r="G1513" i="1"/>
  <c r="C1513" i="1"/>
  <c r="H1512" i="1"/>
  <c r="G1512" i="1"/>
  <c r="C1512" i="1"/>
  <c r="C1511" i="1"/>
  <c r="C1510" i="1"/>
  <c r="G1510" i="1" s="1"/>
  <c r="G1509" i="1"/>
  <c r="C1509" i="1"/>
  <c r="H1509" i="1" s="1"/>
  <c r="C1508" i="1"/>
  <c r="G1507" i="1"/>
  <c r="C1507" i="1"/>
  <c r="H1507" i="1" s="1"/>
  <c r="C1506" i="1"/>
  <c r="H1505" i="1"/>
  <c r="G1505" i="1"/>
  <c r="C1505" i="1"/>
  <c r="G1504" i="1"/>
  <c r="C1504" i="1"/>
  <c r="H1504" i="1" s="1"/>
  <c r="C1503" i="1"/>
  <c r="C1502" i="1"/>
  <c r="G1502" i="1" s="1"/>
  <c r="C1501" i="1"/>
  <c r="H1501" i="1" s="1"/>
  <c r="C1500" i="1"/>
  <c r="C1498" i="1"/>
  <c r="H1497" i="1"/>
  <c r="G1497" i="1"/>
  <c r="C1497" i="1"/>
  <c r="H1496" i="1"/>
  <c r="G1496" i="1"/>
  <c r="C1496" i="1"/>
  <c r="C1495" i="1"/>
  <c r="H1494" i="1"/>
  <c r="C1494" i="1"/>
  <c r="G1494" i="1" s="1"/>
  <c r="H1493" i="1"/>
  <c r="G1493" i="1"/>
  <c r="C1493" i="1"/>
  <c r="C1492" i="1"/>
  <c r="C1491" i="1"/>
  <c r="H1491" i="1" s="1"/>
  <c r="C1490" i="1"/>
  <c r="H1489" i="1"/>
  <c r="G1489" i="1"/>
  <c r="C1489" i="1"/>
  <c r="H1488" i="1"/>
  <c r="G1488" i="1"/>
  <c r="C1488" i="1"/>
  <c r="C1487" i="1"/>
  <c r="C1486" i="1"/>
  <c r="G1486" i="1" s="1"/>
  <c r="G1485" i="1"/>
  <c r="C1485" i="1"/>
  <c r="H1485" i="1" s="1"/>
  <c r="C1484" i="1"/>
  <c r="C1482" i="1"/>
  <c r="H1480" i="1"/>
  <c r="G1480" i="1"/>
  <c r="C1480" i="1"/>
  <c r="H1479" i="1"/>
  <c r="G1479" i="1"/>
  <c r="I1479" i="1" s="1"/>
  <c r="D1479" i="1"/>
  <c r="C1479" i="1"/>
  <c r="J1479" i="1" s="1"/>
  <c r="J1478" i="1"/>
  <c r="D1478" i="1"/>
  <c r="C1478" i="1"/>
  <c r="D1477" i="1"/>
  <c r="C1477" i="1"/>
  <c r="H1476" i="1"/>
  <c r="G1476" i="1"/>
  <c r="I1476" i="1" s="1"/>
  <c r="D1476" i="1"/>
  <c r="J1476" i="1" s="1"/>
  <c r="C1476" i="1"/>
  <c r="C1475" i="1"/>
  <c r="D1474" i="1"/>
  <c r="C1474" i="1"/>
  <c r="H1473" i="1"/>
  <c r="G1473" i="1"/>
  <c r="D1473" i="1"/>
  <c r="C1473" i="1"/>
  <c r="J1473" i="1" s="1"/>
  <c r="D1472" i="1"/>
  <c r="C1472" i="1"/>
  <c r="H1471" i="1"/>
  <c r="G1471" i="1"/>
  <c r="D1471" i="1"/>
  <c r="C1471" i="1"/>
  <c r="J1471" i="1" s="1"/>
  <c r="H1470" i="1"/>
  <c r="G1470" i="1"/>
  <c r="D1470" i="1"/>
  <c r="C1470" i="1"/>
  <c r="C1469" i="1"/>
  <c r="J1468" i="1"/>
  <c r="D1468" i="1"/>
  <c r="C1468" i="1"/>
  <c r="H1467" i="1"/>
  <c r="G1467" i="1"/>
  <c r="D1467" i="1"/>
  <c r="C1467" i="1"/>
  <c r="J1467" i="1" s="1"/>
  <c r="J1466" i="1"/>
  <c r="D1466" i="1"/>
  <c r="C1466" i="1"/>
  <c r="H1465" i="1"/>
  <c r="G1465" i="1"/>
  <c r="D1465" i="1"/>
  <c r="C1465" i="1"/>
  <c r="J1465" i="1" s="1"/>
  <c r="J1464" i="1"/>
  <c r="D1464" i="1"/>
  <c r="C1464" i="1"/>
  <c r="H1463" i="1"/>
  <c r="G1463" i="1"/>
  <c r="D1463" i="1"/>
  <c r="C1463" i="1"/>
  <c r="J1463" i="1" s="1"/>
  <c r="J1462" i="1"/>
  <c r="D1462" i="1"/>
  <c r="C1462" i="1"/>
  <c r="D1461" i="1"/>
  <c r="C1461" i="1"/>
  <c r="H1460" i="1"/>
  <c r="G1460" i="1"/>
  <c r="I1460" i="1" s="1"/>
  <c r="D1460" i="1"/>
  <c r="C1460" i="1"/>
  <c r="J1460" i="1" s="1"/>
  <c r="D1459" i="1"/>
  <c r="C1459" i="1"/>
  <c r="J1459" i="1" s="1"/>
  <c r="H1458" i="1"/>
  <c r="G1458" i="1"/>
  <c r="I1458" i="1" s="1"/>
  <c r="D1458" i="1"/>
  <c r="C1458" i="1"/>
  <c r="J1458" i="1" s="1"/>
  <c r="D1457" i="1"/>
  <c r="C1457" i="1"/>
  <c r="J1457" i="1" s="1"/>
  <c r="H1456" i="1"/>
  <c r="G1456" i="1"/>
  <c r="I1456" i="1" s="1"/>
  <c r="D1456" i="1"/>
  <c r="C1456" i="1"/>
  <c r="J1456" i="1" s="1"/>
  <c r="D1455" i="1"/>
  <c r="C1455" i="1"/>
  <c r="J1455" i="1" s="1"/>
  <c r="D1454" i="1"/>
  <c r="D1453" i="1"/>
  <c r="H1452" i="1"/>
  <c r="G1452" i="1"/>
  <c r="I1452" i="1" s="1"/>
  <c r="D1452" i="1"/>
  <c r="C1452" i="1"/>
  <c r="J1452" i="1" s="1"/>
  <c r="D1451" i="1"/>
  <c r="C1451" i="1"/>
  <c r="J1451" i="1" s="1"/>
  <c r="H1450" i="1"/>
  <c r="G1450" i="1"/>
  <c r="I1450" i="1" s="1"/>
  <c r="D1450" i="1"/>
  <c r="C1450" i="1"/>
  <c r="J1450" i="1" s="1"/>
  <c r="D1449" i="1"/>
  <c r="C1449" i="1"/>
  <c r="J1449" i="1" s="1"/>
  <c r="H1448" i="1"/>
  <c r="G1448" i="1"/>
  <c r="I1448" i="1" s="1"/>
  <c r="D1448" i="1"/>
  <c r="C1448" i="1"/>
  <c r="J1448" i="1" s="1"/>
  <c r="D1447" i="1"/>
  <c r="C1447" i="1"/>
  <c r="J1447" i="1" s="1"/>
  <c r="H1446" i="1"/>
  <c r="G1446" i="1"/>
  <c r="I1446" i="1" s="1"/>
  <c r="D1446" i="1"/>
  <c r="C1446" i="1"/>
  <c r="J1446" i="1" s="1"/>
  <c r="H1445" i="1"/>
  <c r="D1445" i="1"/>
  <c r="C1445" i="1"/>
  <c r="G1445" i="1" s="1"/>
  <c r="D1444" i="1"/>
  <c r="J1444" i="1" s="1"/>
  <c r="C1444" i="1"/>
  <c r="H1443" i="1"/>
  <c r="D1443" i="1"/>
  <c r="C1443" i="1"/>
  <c r="D1442" i="1"/>
  <c r="J1442" i="1" s="1"/>
  <c r="C1442" i="1"/>
  <c r="H1441" i="1"/>
  <c r="D1441" i="1"/>
  <c r="C1441" i="1"/>
  <c r="D1440" i="1"/>
  <c r="J1440" i="1" s="1"/>
  <c r="C1440" i="1"/>
  <c r="H1439" i="1"/>
  <c r="D1439" i="1"/>
  <c r="C1439" i="1"/>
  <c r="D1438" i="1"/>
  <c r="C1438" i="1"/>
  <c r="G1438" i="1" s="1"/>
  <c r="D1437" i="1"/>
  <c r="D1436" i="1"/>
  <c r="D1434" i="1"/>
  <c r="C1434" i="1"/>
  <c r="G1434" i="1" s="1"/>
  <c r="H1433" i="1"/>
  <c r="D1433" i="1"/>
  <c r="C1433" i="1"/>
  <c r="G1433" i="1" s="1"/>
  <c r="H1432" i="1"/>
  <c r="D1432" i="1"/>
  <c r="C1432" i="1"/>
  <c r="G1432" i="1" s="1"/>
  <c r="D1431" i="1"/>
  <c r="C1431" i="1"/>
  <c r="G1431" i="1" s="1"/>
  <c r="D1430" i="1"/>
  <c r="C1430" i="1"/>
  <c r="G1430" i="1" s="1"/>
  <c r="H1429" i="1"/>
  <c r="D1429" i="1"/>
  <c r="C1429" i="1"/>
  <c r="G1429" i="1" s="1"/>
  <c r="H1428" i="1"/>
  <c r="D1428" i="1"/>
  <c r="C1428" i="1"/>
  <c r="G1428" i="1" s="1"/>
  <c r="D1427" i="1"/>
  <c r="C1427" i="1"/>
  <c r="G1427" i="1" s="1"/>
  <c r="D1426" i="1"/>
  <c r="C1426" i="1"/>
  <c r="G1426" i="1" s="1"/>
  <c r="H1425" i="1"/>
  <c r="D1425" i="1"/>
  <c r="C1425" i="1"/>
  <c r="G1425" i="1" s="1"/>
  <c r="H1424" i="1"/>
  <c r="D1424" i="1"/>
  <c r="C1424" i="1"/>
  <c r="G1424" i="1" s="1"/>
  <c r="D1423" i="1"/>
  <c r="C1423" i="1"/>
  <c r="G1423" i="1" s="1"/>
  <c r="D1422" i="1"/>
  <c r="C1422" i="1"/>
  <c r="G1422" i="1" s="1"/>
  <c r="H1421" i="1"/>
  <c r="D1421" i="1"/>
  <c r="C1421" i="1"/>
  <c r="G1421" i="1" s="1"/>
  <c r="H1420" i="1"/>
  <c r="D1420" i="1"/>
  <c r="C1420" i="1"/>
  <c r="G1420" i="1" s="1"/>
  <c r="D1419" i="1"/>
  <c r="C1419" i="1"/>
  <c r="G1419" i="1" s="1"/>
  <c r="D1418" i="1"/>
  <c r="C1418" i="1"/>
  <c r="G1418" i="1" s="1"/>
  <c r="H1417" i="1"/>
  <c r="D1417" i="1"/>
  <c r="C1417" i="1"/>
  <c r="G1417" i="1" s="1"/>
  <c r="H1416" i="1"/>
  <c r="D1416" i="1"/>
  <c r="C1416" i="1"/>
  <c r="G1416" i="1" s="1"/>
  <c r="D1415" i="1"/>
  <c r="C1415" i="1"/>
  <c r="G1415" i="1" s="1"/>
  <c r="D1414" i="1"/>
  <c r="C1414" i="1"/>
  <c r="G1414" i="1" s="1"/>
  <c r="H1413" i="1"/>
  <c r="D1413" i="1"/>
  <c r="C1413" i="1"/>
  <c r="G1413" i="1" s="1"/>
  <c r="H1412" i="1"/>
  <c r="D1412" i="1"/>
  <c r="C1412" i="1"/>
  <c r="G1412" i="1" s="1"/>
  <c r="D1411" i="1"/>
  <c r="C1411" i="1"/>
  <c r="G1411" i="1" s="1"/>
  <c r="D1410" i="1"/>
  <c r="C1410" i="1"/>
  <c r="G1410" i="1" s="1"/>
  <c r="H1409" i="1"/>
  <c r="D1409" i="1"/>
  <c r="C1409" i="1"/>
  <c r="G1409" i="1" s="1"/>
  <c r="D1408" i="1"/>
  <c r="D1407" i="1"/>
  <c r="C1407" i="1"/>
  <c r="G1407" i="1" s="1"/>
  <c r="D1406" i="1"/>
  <c r="C1406" i="1"/>
  <c r="G1406" i="1" s="1"/>
  <c r="H1405" i="1"/>
  <c r="D1405" i="1"/>
  <c r="C1405" i="1"/>
  <c r="G1405" i="1" s="1"/>
  <c r="H1404" i="1"/>
  <c r="D1404" i="1"/>
  <c r="C1404" i="1"/>
  <c r="G1404" i="1" s="1"/>
  <c r="D1403" i="1"/>
  <c r="C1403" i="1"/>
  <c r="D1402" i="1"/>
  <c r="C1402" i="1"/>
  <c r="G1402" i="1" s="1"/>
  <c r="D1401" i="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H1382" i="1"/>
  <c r="D1382" i="1"/>
  <c r="C1382" i="1"/>
  <c r="G1382" i="1" s="1"/>
  <c r="H1381" i="1"/>
  <c r="D1381" i="1"/>
  <c r="C1381" i="1"/>
  <c r="G1381" i="1" s="1"/>
  <c r="D1380" i="1"/>
  <c r="C1380" i="1"/>
  <c r="G1380" i="1" s="1"/>
  <c r="D1379" i="1"/>
  <c r="C1379" i="1"/>
  <c r="G1379" i="1" s="1"/>
  <c r="H1378" i="1"/>
  <c r="D1378" i="1"/>
  <c r="C1378" i="1"/>
  <c r="G1378" i="1" s="1"/>
  <c r="H1377" i="1"/>
  <c r="D1377" i="1"/>
  <c r="C1377" i="1"/>
  <c r="G1377" i="1" s="1"/>
  <c r="D1376" i="1"/>
  <c r="C1376" i="1"/>
  <c r="G1376" i="1" s="1"/>
  <c r="D1375" i="1"/>
  <c r="C1375" i="1"/>
  <c r="G1375" i="1" s="1"/>
  <c r="H1374" i="1"/>
  <c r="D1374" i="1"/>
  <c r="C1374" i="1"/>
  <c r="G1374" i="1" s="1"/>
  <c r="H1373" i="1"/>
  <c r="D1373" i="1"/>
  <c r="C1373" i="1"/>
  <c r="G1373" i="1" s="1"/>
  <c r="D1372" i="1"/>
  <c r="C1372" i="1"/>
  <c r="G1372" i="1" s="1"/>
  <c r="D1371" i="1"/>
  <c r="C1371" i="1"/>
  <c r="G1371" i="1" s="1"/>
  <c r="H1370" i="1"/>
  <c r="D1370" i="1"/>
  <c r="C1370" i="1"/>
  <c r="G1370" i="1" s="1"/>
  <c r="H1369" i="1"/>
  <c r="D1369" i="1"/>
  <c r="C1369" i="1"/>
  <c r="G1369" i="1" s="1"/>
  <c r="D1368" i="1"/>
  <c r="C1368" i="1"/>
  <c r="G1368" i="1" s="1"/>
  <c r="D1367" i="1"/>
  <c r="C1367" i="1"/>
  <c r="G1367" i="1" s="1"/>
  <c r="H1366" i="1"/>
  <c r="D1366" i="1"/>
  <c r="C1366" i="1"/>
  <c r="G1366" i="1" s="1"/>
  <c r="H1365" i="1"/>
  <c r="D1365" i="1"/>
  <c r="C1365" i="1"/>
  <c r="G1365" i="1" s="1"/>
  <c r="D1364" i="1"/>
  <c r="C1364" i="1"/>
  <c r="G1364" i="1" s="1"/>
  <c r="D1363" i="1"/>
  <c r="C1363" i="1"/>
  <c r="G1363" i="1" s="1"/>
  <c r="H1362" i="1"/>
  <c r="D1362" i="1"/>
  <c r="C1362" i="1"/>
  <c r="G1362" i="1" s="1"/>
  <c r="H1361" i="1"/>
  <c r="D1361" i="1"/>
  <c r="C1361" i="1"/>
  <c r="G1361" i="1" s="1"/>
  <c r="D1360" i="1"/>
  <c r="C1360" i="1"/>
  <c r="G1360" i="1" s="1"/>
  <c r="D1359" i="1"/>
  <c r="C1359" i="1"/>
  <c r="G1359" i="1" s="1"/>
  <c r="H1358" i="1"/>
  <c r="D1358" i="1"/>
  <c r="C1358" i="1"/>
  <c r="G1358" i="1" s="1"/>
  <c r="H1357" i="1"/>
  <c r="D1357" i="1"/>
  <c r="C1357" i="1"/>
  <c r="G1357" i="1" s="1"/>
  <c r="D1356" i="1"/>
  <c r="C1356" i="1"/>
  <c r="G1356" i="1" s="1"/>
  <c r="D1355" i="1"/>
  <c r="C1355" i="1"/>
  <c r="G1355" i="1" s="1"/>
  <c r="H1354" i="1"/>
  <c r="D1354" i="1"/>
  <c r="C1354" i="1"/>
  <c r="G1354" i="1" s="1"/>
  <c r="H1353" i="1"/>
  <c r="D1353" i="1"/>
  <c r="C1353" i="1"/>
  <c r="G1353" i="1" s="1"/>
  <c r="D1352" i="1"/>
  <c r="C1352" i="1"/>
  <c r="G1352" i="1" s="1"/>
  <c r="D1351" i="1"/>
  <c r="C1351" i="1"/>
  <c r="G1351" i="1" s="1"/>
  <c r="H1350" i="1"/>
  <c r="D1350" i="1"/>
  <c r="C1350" i="1"/>
  <c r="G1350" i="1" s="1"/>
  <c r="H1349" i="1"/>
  <c r="D1349" i="1"/>
  <c r="C1349" i="1"/>
  <c r="G1349" i="1" s="1"/>
  <c r="D1348" i="1"/>
  <c r="C1348" i="1"/>
  <c r="G1348" i="1" s="1"/>
  <c r="D1347" i="1"/>
  <c r="C1347" i="1"/>
  <c r="G1347" i="1" s="1"/>
  <c r="H1346" i="1"/>
  <c r="D1346" i="1"/>
  <c r="C1346" i="1"/>
  <c r="G1346" i="1" s="1"/>
  <c r="H1345" i="1"/>
  <c r="D1345" i="1"/>
  <c r="C1345" i="1"/>
  <c r="G1345" i="1" s="1"/>
  <c r="D1344" i="1"/>
  <c r="C1344" i="1"/>
  <c r="G1344" i="1" s="1"/>
  <c r="D1343" i="1"/>
  <c r="C1343" i="1"/>
  <c r="G1343" i="1" s="1"/>
  <c r="H1342" i="1"/>
  <c r="D1342" i="1"/>
  <c r="C1342" i="1"/>
  <c r="G1342" i="1" s="1"/>
  <c r="H1341" i="1"/>
  <c r="D1341" i="1"/>
  <c r="C1341" i="1"/>
  <c r="G1341" i="1" s="1"/>
  <c r="D1340" i="1"/>
  <c r="C1340" i="1"/>
  <c r="G1340" i="1" s="1"/>
  <c r="D1339" i="1"/>
  <c r="C1339" i="1"/>
  <c r="G1339" i="1" s="1"/>
  <c r="H1338" i="1"/>
  <c r="D1338" i="1"/>
  <c r="C1338" i="1"/>
  <c r="G1338" i="1" s="1"/>
  <c r="H1337" i="1"/>
  <c r="D1337" i="1"/>
  <c r="C1337" i="1"/>
  <c r="G1337" i="1" s="1"/>
  <c r="D1336" i="1"/>
  <c r="C1336" i="1"/>
  <c r="G1336" i="1" s="1"/>
  <c r="D1335" i="1"/>
  <c r="C1335" i="1"/>
  <c r="G1335" i="1" s="1"/>
  <c r="H1334" i="1"/>
  <c r="D1334" i="1"/>
  <c r="C1334" i="1"/>
  <c r="G1334" i="1" s="1"/>
  <c r="H1333" i="1"/>
  <c r="D1333" i="1"/>
  <c r="C1333" i="1"/>
  <c r="G1333" i="1" s="1"/>
  <c r="D1332" i="1"/>
  <c r="C1332" i="1"/>
  <c r="G1332" i="1" s="1"/>
  <c r="D1331" i="1"/>
  <c r="C1331" i="1"/>
  <c r="G1331" i="1" s="1"/>
  <c r="H1330" i="1"/>
  <c r="D1330" i="1"/>
  <c r="C1330" i="1"/>
  <c r="G1330" i="1" s="1"/>
  <c r="C1329" i="1"/>
  <c r="D1328" i="1"/>
  <c r="C1328" i="1"/>
  <c r="G1328" i="1" s="1"/>
  <c r="H1327" i="1"/>
  <c r="D1327" i="1"/>
  <c r="C1327" i="1"/>
  <c r="G1327" i="1" s="1"/>
  <c r="H1326" i="1"/>
  <c r="D1326" i="1"/>
  <c r="C1326" i="1"/>
  <c r="G1326" i="1" s="1"/>
  <c r="D1325" i="1"/>
  <c r="C1325" i="1"/>
  <c r="G1325" i="1" s="1"/>
  <c r="D1324" i="1"/>
  <c r="C1324" i="1"/>
  <c r="G1324" i="1" s="1"/>
  <c r="H1323" i="1"/>
  <c r="D1323" i="1"/>
  <c r="C1323" i="1"/>
  <c r="G1323" i="1" s="1"/>
  <c r="C1322" i="1"/>
  <c r="G1322" i="1" s="1"/>
  <c r="D1321" i="1"/>
  <c r="C1321" i="1"/>
  <c r="G1321" i="1" s="1"/>
  <c r="H1320" i="1"/>
  <c r="D1320" i="1"/>
  <c r="C1320" i="1"/>
  <c r="G1320" i="1" s="1"/>
  <c r="H1319" i="1"/>
  <c r="D1319" i="1"/>
  <c r="C1319" i="1"/>
  <c r="G1319" i="1" s="1"/>
  <c r="D1318" i="1"/>
  <c r="C1318" i="1"/>
  <c r="G1318" i="1" s="1"/>
  <c r="D1317" i="1"/>
  <c r="C1317" i="1"/>
  <c r="G1317" i="1" s="1"/>
  <c r="H1316" i="1"/>
  <c r="C1316" i="1"/>
  <c r="G1316" i="1" s="1"/>
  <c r="D1315" i="1"/>
  <c r="C1315" i="1"/>
  <c r="G1315" i="1" s="1"/>
  <c r="D1314" i="1"/>
  <c r="C1314" i="1"/>
  <c r="G1314" i="1" s="1"/>
  <c r="H1313" i="1"/>
  <c r="D1313" i="1"/>
  <c r="C1313" i="1"/>
  <c r="G1313" i="1" s="1"/>
  <c r="H1312" i="1"/>
  <c r="D1312" i="1"/>
  <c r="C1312" i="1"/>
  <c r="G1312" i="1" s="1"/>
  <c r="D1311" i="1"/>
  <c r="C1311" i="1"/>
  <c r="G1311" i="1" s="1"/>
  <c r="D1310" i="1"/>
  <c r="C1310" i="1"/>
  <c r="G1310" i="1" s="1"/>
  <c r="H1309" i="1"/>
  <c r="D1309" i="1"/>
  <c r="C1309" i="1"/>
  <c r="G1309" i="1" s="1"/>
  <c r="H1308" i="1"/>
  <c r="D1308" i="1"/>
  <c r="C1308" i="1"/>
  <c r="G1308" i="1" s="1"/>
  <c r="D1307" i="1"/>
  <c r="C1307" i="1"/>
  <c r="G1307" i="1" s="1"/>
  <c r="D1306" i="1"/>
  <c r="C1306" i="1"/>
  <c r="G1306" i="1" s="1"/>
  <c r="H1305" i="1"/>
  <c r="D1305" i="1"/>
  <c r="C1305" i="1"/>
  <c r="G1305" i="1" s="1"/>
  <c r="H1304" i="1"/>
  <c r="D1304" i="1"/>
  <c r="C1304" i="1"/>
  <c r="G1304" i="1" s="1"/>
  <c r="D1303" i="1"/>
  <c r="C1303" i="1"/>
  <c r="G1303" i="1" s="1"/>
  <c r="D1302" i="1"/>
  <c r="C1302" i="1"/>
  <c r="G1302" i="1" s="1"/>
  <c r="H1301" i="1"/>
  <c r="D1301" i="1"/>
  <c r="C1301" i="1"/>
  <c r="G1301" i="1" s="1"/>
  <c r="H1300" i="1"/>
  <c r="D1300" i="1"/>
  <c r="C1300" i="1"/>
  <c r="G1300" i="1" s="1"/>
  <c r="H1298" i="1"/>
  <c r="D1298" i="1"/>
  <c r="C1298" i="1"/>
  <c r="G1298" i="1" s="1"/>
  <c r="H1297" i="1"/>
  <c r="D1297" i="1"/>
  <c r="C1297" i="1"/>
  <c r="G1297" i="1" s="1"/>
  <c r="D1296" i="1"/>
  <c r="C1296" i="1"/>
  <c r="G1296" i="1" s="1"/>
  <c r="D1295" i="1"/>
  <c r="C1295" i="1"/>
  <c r="G1295" i="1" s="1"/>
  <c r="H1294" i="1"/>
  <c r="D1294" i="1"/>
  <c r="C1294" i="1"/>
  <c r="G1294" i="1" s="1"/>
  <c r="H1293" i="1"/>
  <c r="D1293" i="1"/>
  <c r="C1293" i="1"/>
  <c r="G1293" i="1" s="1"/>
  <c r="D1292" i="1"/>
  <c r="C1292" i="1"/>
  <c r="G1292" i="1" s="1"/>
  <c r="D1291" i="1"/>
  <c r="C1291" i="1"/>
  <c r="G1291" i="1" s="1"/>
  <c r="H1290" i="1"/>
  <c r="D1290" i="1"/>
  <c r="C1290" i="1"/>
  <c r="G1290" i="1" s="1"/>
  <c r="H1289" i="1"/>
  <c r="D1289" i="1"/>
  <c r="C1289" i="1"/>
  <c r="G1289" i="1" s="1"/>
  <c r="D1288" i="1"/>
  <c r="C1288" i="1"/>
  <c r="G1288" i="1" s="1"/>
  <c r="D1287" i="1"/>
  <c r="C1287" i="1"/>
  <c r="G1287" i="1" s="1"/>
  <c r="H1286" i="1"/>
  <c r="D1286" i="1"/>
  <c r="C1286" i="1"/>
  <c r="G1286" i="1" s="1"/>
  <c r="H1285" i="1"/>
  <c r="D1285" i="1"/>
  <c r="C1285" i="1"/>
  <c r="G1285" i="1" s="1"/>
  <c r="D1284" i="1"/>
  <c r="C1284" i="1"/>
  <c r="G1284" i="1" s="1"/>
  <c r="D1283" i="1"/>
  <c r="C1283" i="1"/>
  <c r="G1283" i="1" s="1"/>
  <c r="H1282" i="1"/>
  <c r="D1282" i="1"/>
  <c r="C1282" i="1"/>
  <c r="G1282" i="1" s="1"/>
  <c r="H1281" i="1"/>
  <c r="D1281" i="1"/>
  <c r="C1281" i="1"/>
  <c r="G1281" i="1" s="1"/>
  <c r="D1280" i="1"/>
  <c r="C1280" i="1"/>
  <c r="G1280" i="1" s="1"/>
  <c r="D1279" i="1"/>
  <c r="C1279" i="1"/>
  <c r="G1279" i="1" s="1"/>
  <c r="H1278" i="1"/>
  <c r="D1278" i="1"/>
  <c r="C1278" i="1"/>
  <c r="H1277" i="1"/>
  <c r="D1277" i="1"/>
  <c r="C1277" i="1"/>
  <c r="G1277" i="1" s="1"/>
  <c r="D1276" i="1"/>
  <c r="C1276" i="1"/>
  <c r="G1276" i="1" s="1"/>
  <c r="D1275" i="1"/>
  <c r="C1275" i="1"/>
  <c r="G1275" i="1" s="1"/>
  <c r="H1274" i="1"/>
  <c r="D1274" i="1"/>
  <c r="C1274" i="1"/>
  <c r="G1274" i="1" s="1"/>
  <c r="D1273" i="1"/>
  <c r="C1273" i="1"/>
  <c r="G1273" i="1" s="1"/>
  <c r="D1272" i="1"/>
  <c r="C1272" i="1"/>
  <c r="D1271" i="1"/>
  <c r="C1271" i="1"/>
  <c r="H1270" i="1"/>
  <c r="D1270" i="1"/>
  <c r="C1270" i="1"/>
  <c r="G1270" i="1" s="1"/>
  <c r="H1269" i="1"/>
  <c r="D1269" i="1"/>
  <c r="C1269" i="1"/>
  <c r="G1269" i="1" s="1"/>
  <c r="D1268" i="1"/>
  <c r="C1268" i="1"/>
  <c r="G1268" i="1" s="1"/>
  <c r="D1267" i="1"/>
  <c r="C1267" i="1"/>
  <c r="G1267" i="1" s="1"/>
  <c r="D1266" i="1"/>
  <c r="C1266" i="1"/>
  <c r="H1265" i="1"/>
  <c r="D1265" i="1"/>
  <c r="C1265" i="1"/>
  <c r="G1265" i="1" s="1"/>
  <c r="D1264" i="1"/>
  <c r="C1264" i="1"/>
  <c r="D1263" i="1"/>
  <c r="C1263" i="1"/>
  <c r="G1263" i="1" s="1"/>
  <c r="D1262" i="1"/>
  <c r="C1262" i="1"/>
  <c r="H1261" i="1"/>
  <c r="D1261" i="1"/>
  <c r="C1261" i="1"/>
  <c r="G1261" i="1" s="1"/>
  <c r="D1260" i="1"/>
  <c r="C1260" i="1"/>
  <c r="G1260" i="1" s="1"/>
  <c r="D1259" i="1"/>
  <c r="C1259" i="1"/>
  <c r="G1259" i="1" s="1"/>
  <c r="H1258" i="1"/>
  <c r="D1258" i="1"/>
  <c r="C1258" i="1"/>
  <c r="G1258" i="1" s="1"/>
  <c r="H1257" i="1"/>
  <c r="D1257" i="1"/>
  <c r="C1257" i="1"/>
  <c r="G1257" i="1" s="1"/>
  <c r="D1256" i="1"/>
  <c r="C1256" i="1"/>
  <c r="G1256" i="1" s="1"/>
  <c r="D1255" i="1"/>
  <c r="C1255" i="1"/>
  <c r="G1255" i="1" s="1"/>
  <c r="H1254" i="1"/>
  <c r="D1254" i="1"/>
  <c r="C1254" i="1"/>
  <c r="G1254" i="1" s="1"/>
  <c r="H1253" i="1"/>
  <c r="D1253" i="1"/>
  <c r="C1253" i="1"/>
  <c r="G1253" i="1" s="1"/>
  <c r="D1252" i="1"/>
  <c r="C1252" i="1"/>
  <c r="G1252" i="1" s="1"/>
  <c r="D1251" i="1"/>
  <c r="C1251" i="1"/>
  <c r="G1251" i="1" s="1"/>
  <c r="H1250" i="1"/>
  <c r="D1250" i="1"/>
  <c r="C1250" i="1"/>
  <c r="G1250" i="1" s="1"/>
  <c r="H1249" i="1"/>
  <c r="D1249" i="1"/>
  <c r="C1249" i="1"/>
  <c r="G1249" i="1" s="1"/>
  <c r="D1248" i="1"/>
  <c r="C1248" i="1"/>
  <c r="G1248" i="1" s="1"/>
  <c r="D1247" i="1"/>
  <c r="C1247" i="1"/>
  <c r="H1246" i="1"/>
  <c r="D1246" i="1"/>
  <c r="C1246" i="1"/>
  <c r="G1246" i="1" s="1"/>
  <c r="D1245" i="1"/>
  <c r="H1245" i="1" s="1"/>
  <c r="C1245" i="1"/>
  <c r="D1244" i="1"/>
  <c r="C1244" i="1"/>
  <c r="G1244" i="1" s="1"/>
  <c r="D1243" i="1"/>
  <c r="C1243" i="1"/>
  <c r="G1243" i="1" s="1"/>
  <c r="H1242" i="1"/>
  <c r="D1242" i="1"/>
  <c r="C1242" i="1"/>
  <c r="G1242" i="1" s="1"/>
  <c r="D1241" i="1"/>
  <c r="C1241" i="1"/>
  <c r="D1240" i="1"/>
  <c r="C1240" i="1"/>
  <c r="D1239" i="1"/>
  <c r="C1239" i="1"/>
  <c r="G1239" i="1" s="1"/>
  <c r="H1238" i="1"/>
  <c r="D1238" i="1"/>
  <c r="C1238" i="1"/>
  <c r="G1238" i="1" s="1"/>
  <c r="D1237" i="1"/>
  <c r="C1237" i="1"/>
  <c r="D1236" i="1"/>
  <c r="C1236" i="1"/>
  <c r="D1235" i="1"/>
  <c r="H1234" i="1"/>
  <c r="D1234" i="1"/>
  <c r="C1234" i="1"/>
  <c r="G1234" i="1" s="1"/>
  <c r="H1233" i="1"/>
  <c r="D1233" i="1"/>
  <c r="C1233" i="1"/>
  <c r="G1233" i="1" s="1"/>
  <c r="D1232" i="1"/>
  <c r="C1232" i="1"/>
  <c r="D1231" i="1"/>
  <c r="C1231" i="1"/>
  <c r="G1231" i="1" s="1"/>
  <c r="H1230" i="1"/>
  <c r="D1230" i="1"/>
  <c r="C1230" i="1"/>
  <c r="G1230" i="1" s="1"/>
  <c r="D1229" i="1"/>
  <c r="C1229" i="1"/>
  <c r="G1229" i="1" s="1"/>
  <c r="D1228" i="1"/>
  <c r="C1228" i="1"/>
  <c r="G1228" i="1" s="1"/>
  <c r="C1227" i="1"/>
  <c r="H1226" i="1"/>
  <c r="D1226" i="1"/>
  <c r="C1226" i="1"/>
  <c r="D1225" i="1"/>
  <c r="H1225" i="1" s="1"/>
  <c r="C1225" i="1"/>
  <c r="D1224" i="1"/>
  <c r="C1224" i="1"/>
  <c r="D1221" i="1"/>
  <c r="H1221" i="1" s="1"/>
  <c r="C1221" i="1"/>
  <c r="D1220" i="1"/>
  <c r="C1220" i="1"/>
  <c r="G1220" i="1" s="1"/>
  <c r="D1219" i="1"/>
  <c r="C1219" i="1"/>
  <c r="G1219" i="1" s="1"/>
  <c r="D1218" i="1"/>
  <c r="C1218" i="1"/>
  <c r="H1218" i="1" s="1"/>
  <c r="D1217" i="1"/>
  <c r="C1217" i="1"/>
  <c r="D1216" i="1"/>
  <c r="C1216" i="1"/>
  <c r="G1216" i="1" s="1"/>
  <c r="D1215" i="1"/>
  <c r="D1213" i="1"/>
  <c r="H1213" i="1" s="1"/>
  <c r="C1213" i="1"/>
  <c r="D1212" i="1"/>
  <c r="C1212" i="1"/>
  <c r="D1211" i="1"/>
  <c r="C1211" i="1"/>
  <c r="H1210" i="1"/>
  <c r="D1210" i="1"/>
  <c r="C1210" i="1"/>
  <c r="D1209" i="1"/>
  <c r="H1209" i="1" s="1"/>
  <c r="C1209" i="1"/>
  <c r="D1208" i="1"/>
  <c r="C1208" i="1"/>
  <c r="G1208" i="1" s="1"/>
  <c r="D1207" i="1"/>
  <c r="C1207" i="1"/>
  <c r="G1207" i="1" s="1"/>
  <c r="H1206" i="1"/>
  <c r="D1206" i="1"/>
  <c r="C1206" i="1"/>
  <c r="D1205" i="1"/>
  <c r="H1205" i="1" s="1"/>
  <c r="C1205" i="1"/>
  <c r="D1204" i="1"/>
  <c r="C1204" i="1"/>
  <c r="G1204" i="1" s="1"/>
  <c r="D1203" i="1"/>
  <c r="C1203" i="1"/>
  <c r="G1203" i="1" s="1"/>
  <c r="H1202" i="1"/>
  <c r="D1202" i="1"/>
  <c r="C1202" i="1"/>
  <c r="D1201" i="1"/>
  <c r="H1201" i="1" s="1"/>
  <c r="C1201" i="1"/>
  <c r="D1200" i="1"/>
  <c r="C1200" i="1"/>
  <c r="G1200" i="1" s="1"/>
  <c r="D1199" i="1"/>
  <c r="C1199" i="1"/>
  <c r="G1199" i="1" s="1"/>
  <c r="H1198" i="1"/>
  <c r="D1198" i="1"/>
  <c r="C1198" i="1"/>
  <c r="D1197" i="1"/>
  <c r="H1197" i="1" s="1"/>
  <c r="C1197" i="1"/>
  <c r="D1196" i="1"/>
  <c r="C1196" i="1"/>
  <c r="G1196" i="1" s="1"/>
  <c r="D1195" i="1"/>
  <c r="C1195" i="1"/>
  <c r="G1195" i="1" s="1"/>
  <c r="H1194" i="1"/>
  <c r="D1194" i="1"/>
  <c r="C1194" i="1"/>
  <c r="D1193" i="1"/>
  <c r="H1193" i="1" s="1"/>
  <c r="C1193" i="1"/>
  <c r="D1192" i="1"/>
  <c r="C1192" i="1"/>
  <c r="G1192" i="1" s="1"/>
  <c r="D1191" i="1"/>
  <c r="C1191" i="1"/>
  <c r="G1191" i="1" s="1"/>
  <c r="H1190" i="1"/>
  <c r="D1190" i="1"/>
  <c r="C1190" i="1"/>
  <c r="D1189" i="1"/>
  <c r="H1189" i="1" s="1"/>
  <c r="C1189" i="1"/>
  <c r="D1188" i="1"/>
  <c r="C1188" i="1"/>
  <c r="G1188" i="1" s="1"/>
  <c r="D1187" i="1"/>
  <c r="C1187" i="1"/>
  <c r="G1187" i="1" s="1"/>
  <c r="H1186" i="1"/>
  <c r="D1186" i="1"/>
  <c r="C1186" i="1"/>
  <c r="D1185" i="1"/>
  <c r="H1185" i="1" s="1"/>
  <c r="C1185" i="1"/>
  <c r="D1184" i="1"/>
  <c r="C1184" i="1"/>
  <c r="G1184" i="1" s="1"/>
  <c r="D1183" i="1"/>
  <c r="C1183" i="1"/>
  <c r="G1183" i="1" s="1"/>
  <c r="H1182" i="1"/>
  <c r="D1182" i="1"/>
  <c r="C1182" i="1"/>
  <c r="D1181" i="1"/>
  <c r="H1181" i="1" s="1"/>
  <c r="C1181" i="1"/>
  <c r="D1180" i="1"/>
  <c r="C1180" i="1"/>
  <c r="G1180" i="1" s="1"/>
  <c r="D1179" i="1"/>
  <c r="C1179" i="1"/>
  <c r="G1179" i="1" s="1"/>
  <c r="H1178" i="1"/>
  <c r="D1178" i="1"/>
  <c r="C1178" i="1"/>
  <c r="D1177" i="1"/>
  <c r="H1177" i="1" s="1"/>
  <c r="C1177" i="1"/>
  <c r="D1176" i="1"/>
  <c r="C1176" i="1"/>
  <c r="G1176" i="1" s="1"/>
  <c r="D1175" i="1"/>
  <c r="C1175" i="1"/>
  <c r="G1175" i="1" s="1"/>
  <c r="H1174" i="1"/>
  <c r="D1174" i="1"/>
  <c r="C1174" i="1"/>
  <c r="D1173" i="1"/>
  <c r="H1173" i="1" s="1"/>
  <c r="C1173" i="1"/>
  <c r="D1172" i="1"/>
  <c r="C1172" i="1"/>
  <c r="G1172" i="1" s="1"/>
  <c r="D1171" i="1"/>
  <c r="C1171" i="1"/>
  <c r="G1171" i="1" s="1"/>
  <c r="H1170" i="1"/>
  <c r="D1170" i="1"/>
  <c r="C1170" i="1"/>
  <c r="H1169" i="1"/>
  <c r="G1169" i="1"/>
  <c r="D1169" i="1"/>
  <c r="C1169" i="1"/>
  <c r="H1168" i="1"/>
  <c r="G1168" i="1"/>
  <c r="D1168" i="1"/>
  <c r="C1168" i="1"/>
  <c r="D1167" i="1"/>
  <c r="D1166" i="1"/>
  <c r="C1166" i="1"/>
  <c r="H1166" i="1" s="1"/>
  <c r="D1165" i="1"/>
  <c r="C1165" i="1"/>
  <c r="H1164" i="1"/>
  <c r="G1164" i="1"/>
  <c r="D1164" i="1"/>
  <c r="C1164" i="1"/>
  <c r="H1163" i="1"/>
  <c r="G1163" i="1"/>
  <c r="D1163" i="1"/>
  <c r="C1163" i="1"/>
  <c r="H1162" i="1"/>
  <c r="G1162" i="1"/>
  <c r="D1162" i="1"/>
  <c r="C1162" i="1"/>
  <c r="H1161" i="1"/>
  <c r="G1161" i="1"/>
  <c r="D1161" i="1"/>
  <c r="C1161" i="1"/>
  <c r="D1160" i="1"/>
  <c r="H1160" i="1" s="1"/>
  <c r="C1160" i="1"/>
  <c r="H1159" i="1"/>
  <c r="G1159" i="1"/>
  <c r="D1159" i="1"/>
  <c r="C1159" i="1"/>
  <c r="H1158" i="1"/>
  <c r="G1158" i="1"/>
  <c r="D1158" i="1"/>
  <c r="C1158" i="1"/>
  <c r="D1157" i="1"/>
  <c r="H1157" i="1" s="1"/>
  <c r="C1157" i="1"/>
  <c r="D1156" i="1"/>
  <c r="C1156" i="1"/>
  <c r="H1156" i="1" s="1"/>
  <c r="H1155" i="1"/>
  <c r="D1155" i="1"/>
  <c r="C1155" i="1"/>
  <c r="D1154" i="1"/>
  <c r="H1151" i="1"/>
  <c r="D1151" i="1"/>
  <c r="C1151" i="1"/>
  <c r="H1150" i="1"/>
  <c r="G1150" i="1"/>
  <c r="D1150" i="1"/>
  <c r="C1150" i="1"/>
  <c r="H1149" i="1"/>
  <c r="G1149" i="1"/>
  <c r="D1149" i="1"/>
  <c r="C1149"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D1141" i="1"/>
  <c r="C1141" i="1"/>
  <c r="G1141" i="1" s="1"/>
  <c r="H1140" i="1"/>
  <c r="G1140" i="1"/>
  <c r="D1140" i="1"/>
  <c r="C1140" i="1"/>
  <c r="D1139" i="1"/>
  <c r="H1139" i="1" s="1"/>
  <c r="C1139" i="1"/>
  <c r="H1138" i="1"/>
  <c r="D1138" i="1"/>
  <c r="G1138" i="1" s="1"/>
  <c r="C1138" i="1"/>
  <c r="H1137" i="1"/>
  <c r="G1137" i="1"/>
  <c r="D1137" i="1"/>
  <c r="C1137" i="1"/>
  <c r="H1136" i="1"/>
  <c r="G1136" i="1"/>
  <c r="D1136" i="1"/>
  <c r="C1136" i="1"/>
  <c r="H1135" i="1"/>
  <c r="G1135" i="1"/>
  <c r="D1135" i="1"/>
  <c r="C1135" i="1"/>
  <c r="H1134" i="1"/>
  <c r="G1134" i="1"/>
  <c r="D1134" i="1"/>
  <c r="C1134" i="1"/>
  <c r="D1133" i="1"/>
  <c r="H1133" i="1" s="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D1064" i="1"/>
  <c r="C1064" i="1"/>
  <c r="G1064" i="1" s="1"/>
  <c r="H1063" i="1"/>
  <c r="G1063" i="1"/>
  <c r="D1063" i="1"/>
  <c r="C1063" i="1"/>
  <c r="D1062" i="1"/>
  <c r="H1062" i="1" s="1"/>
  <c r="C1062" i="1"/>
  <c r="H1061" i="1"/>
  <c r="G1061" i="1"/>
  <c r="D1061" i="1"/>
  <c r="C1061" i="1"/>
  <c r="G1060" i="1"/>
  <c r="D1060" i="1"/>
  <c r="H1060" i="1" s="1"/>
  <c r="C1060" i="1"/>
  <c r="H1059" i="1"/>
  <c r="G1059" i="1"/>
  <c r="D1059" i="1"/>
  <c r="C1059" i="1"/>
  <c r="H1058" i="1"/>
  <c r="G1058" i="1"/>
  <c r="D1058" i="1"/>
  <c r="C1058" i="1"/>
  <c r="H1057" i="1"/>
  <c r="G1057" i="1"/>
  <c r="D1057" i="1"/>
  <c r="C1057" i="1"/>
  <c r="D1056" i="1"/>
  <c r="H1055" i="1"/>
  <c r="G1055" i="1"/>
  <c r="D1055" i="1"/>
  <c r="C1055" i="1"/>
  <c r="D1054" i="1"/>
  <c r="C1054" i="1"/>
  <c r="H1054" i="1" s="1"/>
  <c r="H1053" i="1"/>
  <c r="G1053" i="1"/>
  <c r="D1053" i="1"/>
  <c r="C1053" i="1"/>
  <c r="H1052" i="1"/>
  <c r="G1052" i="1"/>
  <c r="D1052" i="1"/>
  <c r="C1052" i="1"/>
  <c r="H1051" i="1"/>
  <c r="G1051" i="1"/>
  <c r="D1051" i="1"/>
  <c r="C1051" i="1"/>
  <c r="G1050" i="1"/>
  <c r="D1050" i="1"/>
  <c r="H1050" i="1" s="1"/>
  <c r="C1050" i="1"/>
  <c r="H1049" i="1"/>
  <c r="G1049" i="1"/>
  <c r="D1049" i="1"/>
  <c r="C1049" i="1"/>
  <c r="G1048" i="1"/>
  <c r="D1048" i="1"/>
  <c r="H1048" i="1" s="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D1033" i="1"/>
  <c r="C1033" i="1"/>
  <c r="D1032" i="1"/>
  <c r="C1032" i="1"/>
  <c r="G1032" i="1" s="1"/>
  <c r="H1031" i="1"/>
  <c r="G1031" i="1"/>
  <c r="D1031" i="1"/>
  <c r="C1031" i="1"/>
  <c r="D1030" i="1"/>
  <c r="H1029" i="1"/>
  <c r="G1029" i="1"/>
  <c r="D1029" i="1"/>
  <c r="C1029" i="1"/>
  <c r="H1028" i="1"/>
  <c r="D1028" i="1"/>
  <c r="C1028" i="1"/>
  <c r="D1027" i="1"/>
  <c r="C1027" i="1"/>
  <c r="H1027" i="1" s="1"/>
  <c r="H1026" i="1"/>
  <c r="G1026" i="1"/>
  <c r="D1026" i="1"/>
  <c r="C1026" i="1"/>
  <c r="D1025" i="1"/>
  <c r="C1025" i="1"/>
  <c r="H1024" i="1"/>
  <c r="G1024" i="1"/>
  <c r="D1024" i="1"/>
  <c r="C1024" i="1"/>
  <c r="D1023" i="1"/>
  <c r="C1023" i="1"/>
  <c r="G1023" i="1" s="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D1015" i="1"/>
  <c r="C1015" i="1"/>
  <c r="D1014" i="1"/>
  <c r="C1014" i="1"/>
  <c r="G1014" i="1" s="1"/>
  <c r="D1013" i="1"/>
  <c r="C1013" i="1"/>
  <c r="D1012" i="1"/>
  <c r="C1012" i="1"/>
  <c r="G1012" i="1" s="1"/>
  <c r="H1011" i="1"/>
  <c r="G1011" i="1"/>
  <c r="D1011" i="1"/>
  <c r="C1011" i="1"/>
  <c r="H1010" i="1"/>
  <c r="G1010" i="1"/>
  <c r="D1010" i="1"/>
  <c r="C1010" i="1"/>
  <c r="H1009" i="1"/>
  <c r="G1009" i="1"/>
  <c r="D1009" i="1"/>
  <c r="C1009" i="1"/>
  <c r="D1008" i="1"/>
  <c r="C1008" i="1"/>
  <c r="D1007" i="1"/>
  <c r="C1007" i="1"/>
  <c r="G1007" i="1" s="1"/>
  <c r="D1006" i="1"/>
  <c r="C1006" i="1"/>
  <c r="G1006" i="1" s="1"/>
  <c r="H1005" i="1"/>
  <c r="G1005" i="1"/>
  <c r="D1005" i="1"/>
  <c r="C1005" i="1"/>
  <c r="D1004" i="1"/>
  <c r="C1004" i="1"/>
  <c r="D1003" i="1"/>
  <c r="C1003" i="1"/>
  <c r="D1002" i="1"/>
  <c r="C1002" i="1"/>
  <c r="G1002" i="1" s="1"/>
  <c r="H1001" i="1"/>
  <c r="G1001" i="1"/>
  <c r="D1001" i="1"/>
  <c r="C1001" i="1"/>
  <c r="D1000" i="1"/>
  <c r="G1000" i="1" s="1"/>
  <c r="C1000" i="1"/>
  <c r="H1000" i="1" s="1"/>
  <c r="H999" i="1"/>
  <c r="D999" i="1"/>
  <c r="G999" i="1" s="1"/>
  <c r="C999" i="1"/>
  <c r="D998" i="1"/>
  <c r="C998" i="1"/>
  <c r="C997" i="1"/>
  <c r="D996" i="1"/>
  <c r="C996" i="1"/>
  <c r="H995" i="1"/>
  <c r="G995" i="1"/>
  <c r="D995" i="1"/>
  <c r="C995" i="1"/>
  <c r="H994" i="1"/>
  <c r="G994" i="1"/>
  <c r="D994" i="1"/>
  <c r="C994" i="1"/>
  <c r="D993" i="1"/>
  <c r="C993" i="1"/>
  <c r="G993" i="1" s="1"/>
  <c r="D992" i="1"/>
  <c r="C992" i="1"/>
  <c r="D991" i="1"/>
  <c r="H989" i="1"/>
  <c r="D989" i="1"/>
  <c r="C989" i="1"/>
  <c r="G989" i="1" s="1"/>
  <c r="D988" i="1"/>
  <c r="C988" i="1"/>
  <c r="H988" i="1" s="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C719" i="1"/>
  <c r="G719" i="1" s="1"/>
  <c r="H718" i="1"/>
  <c r="G718" i="1"/>
  <c r="D718" i="1"/>
  <c r="C718" i="1"/>
  <c r="H717" i="1"/>
  <c r="G717" i="1"/>
  <c r="D717" i="1"/>
  <c r="C717" i="1"/>
  <c r="D716" i="1"/>
  <c r="H716" i="1" s="1"/>
  <c r="C716" i="1"/>
  <c r="H715" i="1"/>
  <c r="G715" i="1"/>
  <c r="D715" i="1"/>
  <c r="C715" i="1"/>
  <c r="D714" i="1"/>
  <c r="H714" i="1" s="1"/>
  <c r="C714" i="1"/>
  <c r="H713" i="1"/>
  <c r="D713" i="1"/>
  <c r="C713" i="1"/>
  <c r="G713" i="1" s="1"/>
  <c r="H712" i="1"/>
  <c r="D712" i="1"/>
  <c r="C712" i="1"/>
  <c r="D711" i="1"/>
  <c r="H711" i="1" s="1"/>
  <c r="C711" i="1"/>
  <c r="H710" i="1"/>
  <c r="D710" i="1"/>
  <c r="C710" i="1"/>
  <c r="G710" i="1" s="1"/>
  <c r="D709" i="1"/>
  <c r="H709" i="1" s="1"/>
  <c r="C709" i="1"/>
  <c r="H708" i="1"/>
  <c r="G708" i="1"/>
  <c r="D708" i="1"/>
  <c r="C708" i="1"/>
  <c r="H707" i="1"/>
  <c r="G707" i="1"/>
  <c r="D707" i="1"/>
  <c r="C707" i="1"/>
  <c r="H706" i="1"/>
  <c r="G706" i="1"/>
  <c r="D706" i="1"/>
  <c r="C706" i="1"/>
  <c r="H705" i="1"/>
  <c r="G705" i="1"/>
  <c r="D705" i="1"/>
  <c r="C705" i="1"/>
  <c r="H704" i="1"/>
  <c r="G704" i="1"/>
  <c r="D704" i="1"/>
  <c r="C704" i="1"/>
  <c r="G703"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D670" i="1"/>
  <c r="C670" i="1"/>
  <c r="G670" i="1" s="1"/>
  <c r="D669" i="1"/>
  <c r="H669" i="1" s="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6" i="1"/>
  <c r="G646" i="1"/>
  <c r="D646" i="1"/>
  <c r="C646" i="1"/>
  <c r="D645" i="1"/>
  <c r="C645" i="1"/>
  <c r="D644" i="1"/>
  <c r="C644" i="1"/>
  <c r="H644" i="1" s="1"/>
  <c r="D643" i="1"/>
  <c r="C643" i="1"/>
  <c r="D642" i="1"/>
  <c r="G642" i="1" s="1"/>
  <c r="C642" i="1"/>
  <c r="H642" i="1" s="1"/>
  <c r="D641" i="1"/>
  <c r="H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G620" i="1"/>
  <c r="D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D412" i="1"/>
  <c r="C411" i="1"/>
  <c r="D406" i="1"/>
  <c r="C406" i="1"/>
  <c r="H406" i="1" s="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G371" i="1" s="1"/>
  <c r="G370" i="1"/>
  <c r="D370" i="1"/>
  <c r="H370" i="1" s="1"/>
  <c r="C370" i="1"/>
  <c r="H369" i="1"/>
  <c r="G369" i="1"/>
  <c r="D369" i="1"/>
  <c r="C369" i="1"/>
  <c r="H368" i="1"/>
  <c r="G368" i="1"/>
  <c r="D368" i="1"/>
  <c r="C368" i="1"/>
  <c r="D367" i="1"/>
  <c r="C367" i="1"/>
  <c r="G367" i="1" s="1"/>
  <c r="D366" i="1"/>
  <c r="C366" i="1"/>
  <c r="H366" i="1" s="1"/>
  <c r="H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D354" i="1"/>
  <c r="H354" i="1" s="1"/>
  <c r="C354" i="1"/>
  <c r="H353" i="1"/>
  <c r="G353" i="1"/>
  <c r="D353" i="1"/>
  <c r="C353" i="1"/>
  <c r="H352" i="1"/>
  <c r="G352" i="1"/>
  <c r="D352" i="1"/>
  <c r="C352" i="1"/>
  <c r="D351" i="1"/>
  <c r="H351" i="1" s="1"/>
  <c r="C351" i="1"/>
  <c r="H350" i="1"/>
  <c r="G350" i="1"/>
  <c r="D350" i="1"/>
  <c r="C350" i="1"/>
  <c r="H349" i="1"/>
  <c r="G349" i="1"/>
  <c r="D349" i="1"/>
  <c r="C349" i="1"/>
  <c r="H348" i="1"/>
  <c r="G348" i="1"/>
  <c r="D348" i="1"/>
  <c r="C348" i="1"/>
  <c r="H347" i="1"/>
  <c r="G347" i="1"/>
  <c r="D347" i="1"/>
  <c r="C347" i="1"/>
  <c r="C346" i="1"/>
  <c r="H344" i="1"/>
  <c r="G344" i="1"/>
  <c r="D344" i="1"/>
  <c r="C344" i="1"/>
  <c r="H343" i="1"/>
  <c r="G343" i="1"/>
  <c r="D343" i="1"/>
  <c r="C343" i="1"/>
  <c r="H342" i="1"/>
  <c r="G342" i="1"/>
  <c r="D342" i="1"/>
  <c r="C342" i="1"/>
  <c r="H341" i="1"/>
  <c r="G341" i="1"/>
  <c r="D341" i="1"/>
  <c r="C341" i="1"/>
  <c r="G340" i="1"/>
  <c r="D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D291" i="1"/>
  <c r="C291" i="1"/>
  <c r="H291" i="1" s="1"/>
  <c r="D290" i="1"/>
  <c r="G290" i="1" s="1"/>
  <c r="C290" i="1"/>
  <c r="H289" i="1"/>
  <c r="G289" i="1"/>
  <c r="D289" i="1"/>
  <c r="C289"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C261" i="1"/>
  <c r="H261" i="1" s="1"/>
  <c r="D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G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D222" i="1"/>
  <c r="C222" i="1"/>
  <c r="H222" i="1" s="1"/>
  <c r="D221" i="1"/>
  <c r="C221" i="1"/>
  <c r="H221" i="1" s="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C209" i="1"/>
  <c r="H209" i="1" s="1"/>
  <c r="D208" i="1"/>
  <c r="C208" i="1"/>
  <c r="H208" i="1" s="1"/>
  <c r="D207" i="1"/>
  <c r="C207" i="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D191" i="1"/>
  <c r="H191" i="1" s="1"/>
  <c r="C191" i="1"/>
  <c r="D190" i="1"/>
  <c r="H190" i="1" s="1"/>
  <c r="C190" i="1"/>
  <c r="D189" i="1"/>
  <c r="G189" i="1" s="1"/>
  <c r="C189" i="1"/>
  <c r="H189" i="1" s="1"/>
  <c r="D188" i="1"/>
  <c r="G188" i="1" s="1"/>
  <c r="C188" i="1"/>
  <c r="D187" i="1"/>
  <c r="C187" i="1"/>
  <c r="D186" i="1"/>
  <c r="C186" i="1"/>
  <c r="H185" i="1"/>
  <c r="G185" i="1"/>
  <c r="D185" i="1"/>
  <c r="C185" i="1"/>
  <c r="D184" i="1"/>
  <c r="D183" i="1"/>
  <c r="G183" i="1" s="1"/>
  <c r="C183" i="1"/>
  <c r="H183" i="1" s="1"/>
  <c r="H182" i="1"/>
  <c r="D182" i="1"/>
  <c r="C182" i="1"/>
  <c r="G182" i="1" s="1"/>
  <c r="D181" i="1"/>
  <c r="H181" i="1" s="1"/>
  <c r="C181" i="1"/>
  <c r="D180" i="1"/>
  <c r="C180" i="1"/>
  <c r="D179" i="1"/>
  <c r="C179" i="1"/>
  <c r="H178" i="1"/>
  <c r="D178" i="1"/>
  <c r="C178" i="1"/>
  <c r="G178" i="1" s="1"/>
  <c r="D177" i="1"/>
  <c r="G177" i="1" s="1"/>
  <c r="C177" i="1"/>
  <c r="H177" i="1" s="1"/>
  <c r="H176" i="1"/>
  <c r="D176" i="1"/>
  <c r="G176" i="1" s="1"/>
  <c r="C176" i="1"/>
  <c r="D175" i="1"/>
  <c r="C175" i="1"/>
  <c r="G174" i="1"/>
  <c r="D174" i="1"/>
  <c r="C174" i="1"/>
  <c r="H174" i="1" s="1"/>
  <c r="D173" i="1"/>
  <c r="H172" i="1"/>
  <c r="G172" i="1"/>
  <c r="D172" i="1"/>
  <c r="C172" i="1"/>
  <c r="H171" i="1"/>
  <c r="G171" i="1"/>
  <c r="D171" i="1"/>
  <c r="C171" i="1"/>
  <c r="G170" i="1"/>
  <c r="D170" i="1"/>
  <c r="C170" i="1"/>
  <c r="H170" i="1" s="1"/>
  <c r="D169" i="1"/>
  <c r="G169" i="1" s="1"/>
  <c r="C169" i="1"/>
  <c r="G168" i="1"/>
  <c r="D168" i="1"/>
  <c r="C168" i="1"/>
  <c r="H168" i="1" s="1"/>
  <c r="G167" i="1"/>
  <c r="D167" i="1"/>
  <c r="C167" i="1"/>
  <c r="H167" i="1" s="1"/>
  <c r="D166" i="1"/>
  <c r="G166" i="1" s="1"/>
  <c r="C166" i="1"/>
  <c r="H166" i="1" s="1"/>
  <c r="C165" i="1"/>
  <c r="H164" i="1"/>
  <c r="G164" i="1"/>
  <c r="D164" i="1"/>
  <c r="C164" i="1"/>
  <c r="D163" i="1"/>
  <c r="G163" i="1" s="1"/>
  <c r="C163" i="1"/>
  <c r="D162" i="1"/>
  <c r="H162" i="1" s="1"/>
  <c r="C162" i="1"/>
  <c r="D161" i="1"/>
  <c r="H161" i="1" s="1"/>
  <c r="C161" i="1"/>
  <c r="G161" i="1" s="1"/>
  <c r="D160" i="1"/>
  <c r="H158" i="1"/>
  <c r="D158" i="1"/>
  <c r="C158" i="1"/>
  <c r="G158" i="1" s="1"/>
  <c r="H157" i="1"/>
  <c r="D157" i="1"/>
  <c r="C157" i="1"/>
  <c r="H156" i="1"/>
  <c r="G156" i="1"/>
  <c r="D156" i="1"/>
  <c r="C156" i="1"/>
  <c r="D155" i="1"/>
  <c r="C155" i="1"/>
  <c r="D154" i="1"/>
  <c r="C154" i="1"/>
  <c r="H154" i="1" s="1"/>
  <c r="D153" i="1"/>
  <c r="C153" i="1"/>
  <c r="H152" i="1"/>
  <c r="G152" i="1"/>
  <c r="D152" i="1"/>
  <c r="C152" i="1"/>
  <c r="H151" i="1"/>
  <c r="G151" i="1"/>
  <c r="D151" i="1"/>
  <c r="C151" i="1"/>
  <c r="D150" i="1"/>
  <c r="C150" i="1"/>
  <c r="D149" i="1"/>
  <c r="C149" i="1"/>
  <c r="D146" i="1"/>
  <c r="C146" i="1"/>
  <c r="H146" i="1" s="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D132" i="1"/>
  <c r="H132" i="1" s="1"/>
  <c r="C132" i="1"/>
  <c r="D131" i="1"/>
  <c r="C131" i="1"/>
  <c r="D130" i="1"/>
  <c r="C130" i="1"/>
  <c r="D129" i="1"/>
  <c r="H128" i="1"/>
  <c r="G128" i="1"/>
  <c r="D128" i="1"/>
  <c r="C128" i="1"/>
  <c r="H127" i="1"/>
  <c r="G127" i="1"/>
  <c r="D127" i="1"/>
  <c r="C127" i="1"/>
  <c r="D126" i="1"/>
  <c r="C126" i="1"/>
  <c r="H126" i="1" s="1"/>
  <c r="D125" i="1"/>
  <c r="C125" i="1"/>
  <c r="H125" i="1" s="1"/>
  <c r="D124" i="1"/>
  <c r="C124" i="1"/>
  <c r="H124" i="1" s="1"/>
  <c r="G123" i="1"/>
  <c r="D123" i="1"/>
  <c r="H123" i="1" s="1"/>
  <c r="C123" i="1"/>
  <c r="D122" i="1"/>
  <c r="C122" i="1"/>
  <c r="H122" i="1" s="1"/>
  <c r="H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D113" i="1"/>
  <c r="G113" i="1" s="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D82" i="1"/>
  <c r="G82" i="1" s="1"/>
  <c r="C82" i="1"/>
  <c r="D81" i="1"/>
  <c r="C81" i="1"/>
  <c r="H81" i="1" s="1"/>
  <c r="H80" i="1"/>
  <c r="G80" i="1"/>
  <c r="D80" i="1"/>
  <c r="C80" i="1"/>
  <c r="D79" i="1"/>
  <c r="C79" i="1"/>
  <c r="D78" i="1"/>
  <c r="C78" i="1"/>
  <c r="H77" i="1"/>
  <c r="G77" i="1"/>
  <c r="D77" i="1"/>
  <c r="C77" i="1"/>
  <c r="H76" i="1"/>
  <c r="G76" i="1"/>
  <c r="D76" i="1"/>
  <c r="C76" i="1"/>
  <c r="H75" i="1"/>
  <c r="G75" i="1"/>
  <c r="D75" i="1"/>
  <c r="C75" i="1"/>
  <c r="G74" i="1"/>
  <c r="D74" i="1"/>
  <c r="C74" i="1"/>
  <c r="H74" i="1" s="1"/>
  <c r="G73" i="1"/>
  <c r="D73" i="1"/>
  <c r="C73" i="1"/>
  <c r="H73" i="1" s="1"/>
  <c r="H72" i="1"/>
  <c r="G72" i="1"/>
  <c r="D72" i="1"/>
  <c r="C72" i="1"/>
  <c r="H71" i="1"/>
  <c r="G71" i="1"/>
  <c r="D71" i="1"/>
  <c r="C71" i="1"/>
  <c r="H70" i="1"/>
  <c r="G70" i="1"/>
  <c r="D70" i="1"/>
  <c r="C70" i="1"/>
  <c r="H69" i="1"/>
  <c r="G69" i="1"/>
  <c r="D69" i="1"/>
  <c r="C69" i="1"/>
  <c r="H68" i="1"/>
  <c r="G68" i="1"/>
  <c r="D68" i="1"/>
  <c r="C68" i="1"/>
  <c r="H67" i="1"/>
  <c r="G67" i="1"/>
  <c r="D67" i="1"/>
  <c r="C67" i="1"/>
  <c r="G66" i="1"/>
  <c r="D66" i="1"/>
  <c r="C66" i="1"/>
  <c r="H66" i="1" s="1"/>
  <c r="D65" i="1"/>
  <c r="G65" i="1" s="1"/>
  <c r="C65"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D54" i="1"/>
  <c r="C54" i="1"/>
  <c r="H54" i="1" s="1"/>
  <c r="G53" i="1"/>
  <c r="D53" i="1"/>
  <c r="C53" i="1"/>
  <c r="H53" i="1" s="1"/>
  <c r="H52" i="1"/>
  <c r="G52" i="1"/>
  <c r="D52" i="1"/>
  <c r="C52" i="1"/>
  <c r="H51" i="1"/>
  <c r="G51" i="1"/>
  <c r="D51" i="1"/>
  <c r="C51" i="1"/>
  <c r="G50" i="1"/>
  <c r="D50" i="1"/>
  <c r="H50" i="1" s="1"/>
  <c r="C50" i="1"/>
  <c r="D49" i="1"/>
  <c r="C49" i="1"/>
  <c r="H49" i="1" s="1"/>
  <c r="D48" i="1"/>
  <c r="H48" i="1" s="1"/>
  <c r="C48" i="1"/>
  <c r="D47" i="1"/>
  <c r="C47"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G1264" i="1" l="1"/>
  <c r="G1240" i="1"/>
  <c r="G1133" i="1"/>
  <c r="E146" i="5"/>
  <c r="D1124" i="1" s="1"/>
  <c r="D1127" i="1"/>
  <c r="H1127" i="1" s="1"/>
  <c r="C1030" i="1"/>
  <c r="H1030" i="1" s="1"/>
  <c r="H1032" i="1"/>
  <c r="H288" i="1"/>
  <c r="F416" i="4"/>
  <c r="G1227" i="1"/>
  <c r="E280" i="9"/>
  <c r="B280" i="9" s="1"/>
  <c r="E279" i="9"/>
  <c r="B279" i="9" s="1"/>
  <c r="G1278" i="1"/>
  <c r="H1273" i="1"/>
  <c r="G1272" i="1"/>
  <c r="G1271" i="1"/>
  <c r="G1266" i="1"/>
  <c r="G1262" i="1"/>
  <c r="G1247" i="1"/>
  <c r="G1245" i="1"/>
  <c r="G1241" i="1"/>
  <c r="G641" i="1"/>
  <c r="G1236" i="1"/>
  <c r="G1237" i="1"/>
  <c r="G1232" i="1"/>
  <c r="E245" i="5"/>
  <c r="D1222" i="1" s="1"/>
  <c r="F250" i="5"/>
  <c r="F246" i="5"/>
  <c r="D1223" i="1"/>
  <c r="G1223" i="1" s="1"/>
  <c r="E237" i="5"/>
  <c r="I23" i="3" s="1"/>
  <c r="G1224" i="1"/>
  <c r="G1211" i="1"/>
  <c r="G1212" i="1"/>
  <c r="E290" i="9"/>
  <c r="B290" i="9" s="1"/>
  <c r="H1165" i="1"/>
  <c r="G1157" i="1"/>
  <c r="G1160" i="1"/>
  <c r="G1155" i="1"/>
  <c r="G1154" i="1"/>
  <c r="G1151" i="1"/>
  <c r="G1148" i="1"/>
  <c r="G1139" i="1"/>
  <c r="E285" i="9"/>
  <c r="B285" i="9" s="1"/>
  <c r="G1062" i="1"/>
  <c r="H1047" i="1"/>
  <c r="F69" i="5"/>
  <c r="G1030" i="1"/>
  <c r="H1033" i="1"/>
  <c r="G1028" i="1"/>
  <c r="F45" i="5"/>
  <c r="G1025" i="1"/>
  <c r="G1015" i="1"/>
  <c r="F35" i="5"/>
  <c r="G1013" i="1"/>
  <c r="G1008" i="1"/>
  <c r="G1004" i="1"/>
  <c r="G1003" i="1"/>
  <c r="G997" i="1"/>
  <c r="E12" i="5"/>
  <c r="D990" i="1" s="1"/>
  <c r="G998" i="1"/>
  <c r="F19" i="5"/>
  <c r="G996" i="1"/>
  <c r="G992" i="1"/>
  <c r="H986" i="1"/>
  <c r="F8" i="5"/>
  <c r="H1266" i="1"/>
  <c r="H1262" i="1"/>
  <c r="H1241" i="1"/>
  <c r="H1237" i="1"/>
  <c r="H1229" i="1"/>
  <c r="H1217" i="1"/>
  <c r="G1166" i="1"/>
  <c r="H1154" i="1"/>
  <c r="G1165" i="1"/>
  <c r="G1156" i="1"/>
  <c r="G1047" i="1"/>
  <c r="G1054" i="1"/>
  <c r="G1033" i="1"/>
  <c r="G1027" i="1"/>
  <c r="H1023" i="1"/>
  <c r="H1025" i="1"/>
  <c r="H1015" i="1"/>
  <c r="H1013" i="1"/>
  <c r="H1014" i="1"/>
  <c r="H1012" i="1"/>
  <c r="H1007" i="1"/>
  <c r="H1008" i="1"/>
  <c r="H1006" i="1"/>
  <c r="H1004" i="1"/>
  <c r="H1003" i="1"/>
  <c r="H1002" i="1"/>
  <c r="H997" i="1"/>
  <c r="H998" i="1"/>
  <c r="H996" i="1"/>
  <c r="C991" i="1"/>
  <c r="G991" i="1" s="1"/>
  <c r="H993" i="1"/>
  <c r="H991" i="1"/>
  <c r="H992" i="1"/>
  <c r="G986" i="1"/>
  <c r="G988" i="1"/>
  <c r="H30" i="3"/>
  <c r="C1453" i="1"/>
  <c r="D5" i="7"/>
  <c r="C1436" i="1" s="1"/>
  <c r="C1454" i="1"/>
  <c r="E46" i="9"/>
  <c r="B46" i="9" s="1"/>
  <c r="G716" i="1"/>
  <c r="G714" i="1"/>
  <c r="G712" i="1"/>
  <c r="G711" i="1"/>
  <c r="E40" i="9"/>
  <c r="B40" i="9" s="1"/>
  <c r="G709" i="1"/>
  <c r="F217" i="9"/>
  <c r="B217" i="9" s="1"/>
  <c r="G671" i="1"/>
  <c r="G669" i="1"/>
  <c r="E29" i="9"/>
  <c r="B29" i="9" s="1"/>
  <c r="H207" i="1"/>
  <c r="C1576" i="1"/>
  <c r="G1576" i="1" s="1"/>
  <c r="H1579" i="1"/>
  <c r="G1578" i="1"/>
  <c r="H1576" i="1"/>
  <c r="G1569" i="1"/>
  <c r="H1568" i="1"/>
  <c r="H1567" i="1"/>
  <c r="G1565" i="1"/>
  <c r="G1563" i="1"/>
  <c r="G1562" i="1"/>
  <c r="H1560" i="1"/>
  <c r="G1537" i="1"/>
  <c r="H1536" i="1"/>
  <c r="G1533" i="1"/>
  <c r="G1532" i="1"/>
  <c r="G1529" i="1"/>
  <c r="H1528" i="1"/>
  <c r="H1525" i="1"/>
  <c r="G1521" i="1"/>
  <c r="H1520" i="1"/>
  <c r="H1510" i="1"/>
  <c r="H1502" i="1"/>
  <c r="G1501" i="1"/>
  <c r="G1491" i="1"/>
  <c r="H1486" i="1"/>
  <c r="H1481" i="1"/>
  <c r="G1481" i="1"/>
  <c r="C1483" i="1"/>
  <c r="E26" i="9"/>
  <c r="B26" i="9" s="1"/>
  <c r="F159" i="4"/>
  <c r="H643" i="1"/>
  <c r="H645" i="1"/>
  <c r="F652" i="4"/>
  <c r="G644" i="1"/>
  <c r="G643" i="1"/>
  <c r="G645" i="1"/>
  <c r="H649" i="1"/>
  <c r="H647" i="1"/>
  <c r="G649" i="1"/>
  <c r="G647" i="1"/>
  <c r="E22" i="9"/>
  <c r="B22" i="9" s="1"/>
  <c r="H290" i="1"/>
  <c r="G412" i="1"/>
  <c r="F383" i="4"/>
  <c r="H378" i="1"/>
  <c r="H379" i="1"/>
  <c r="D364" i="1"/>
  <c r="G365" i="1"/>
  <c r="G364" i="1"/>
  <c r="F369" i="4"/>
  <c r="F210" i="4"/>
  <c r="G191" i="1"/>
  <c r="G190" i="1"/>
  <c r="H188" i="1"/>
  <c r="H187" i="1"/>
  <c r="H186" i="1"/>
  <c r="F220" i="9"/>
  <c r="B220" i="9" s="1"/>
  <c r="G181" i="1"/>
  <c r="H180" i="1"/>
  <c r="E43" i="9"/>
  <c r="F219" i="9"/>
  <c r="B219" i="9" s="1"/>
  <c r="E42" i="9"/>
  <c r="B42" i="9" s="1"/>
  <c r="H179" i="1"/>
  <c r="E41" i="9"/>
  <c r="B41" i="9" s="1"/>
  <c r="H175" i="1"/>
  <c r="H169" i="1"/>
  <c r="H165" i="1"/>
  <c r="F169" i="4"/>
  <c r="H163" i="1"/>
  <c r="G162" i="1"/>
  <c r="G157" i="1"/>
  <c r="E152" i="4"/>
  <c r="D148" i="1" s="1"/>
  <c r="G155" i="1"/>
  <c r="F153" i="4"/>
  <c r="H153" i="1"/>
  <c r="H150" i="1"/>
  <c r="H149" i="1"/>
  <c r="G150" i="1"/>
  <c r="G291" i="1"/>
  <c r="C413" i="1"/>
  <c r="G261" i="1"/>
  <c r="C260" i="1"/>
  <c r="G221" i="1"/>
  <c r="G222" i="1"/>
  <c r="G209" i="1"/>
  <c r="G208" i="1"/>
  <c r="G206" i="1"/>
  <c r="G207" i="1"/>
  <c r="D196" i="4"/>
  <c r="G187" i="1"/>
  <c r="G186" i="1"/>
  <c r="H184" i="1"/>
  <c r="G184" i="1"/>
  <c r="F188" i="4"/>
  <c r="G180" i="1"/>
  <c r="G179" i="1"/>
  <c r="G175" i="1"/>
  <c r="G173" i="1"/>
  <c r="H173" i="1"/>
  <c r="F177" i="4"/>
  <c r="G165" i="1"/>
  <c r="G160" i="1"/>
  <c r="H160" i="1"/>
  <c r="H155" i="1"/>
  <c r="G154" i="1"/>
  <c r="G153" i="1"/>
  <c r="G149" i="1"/>
  <c r="D152" i="4"/>
  <c r="C148" i="1" s="1"/>
  <c r="G406" i="1"/>
  <c r="H412" i="1"/>
  <c r="E273" i="9"/>
  <c r="B273" i="9" s="1"/>
  <c r="H405" i="1"/>
  <c r="G405" i="1"/>
  <c r="D411" i="1"/>
  <c r="E643" i="4"/>
  <c r="D637" i="1" s="1"/>
  <c r="G379" i="1"/>
  <c r="G378" i="1"/>
  <c r="H367" i="1"/>
  <c r="G366" i="1"/>
  <c r="H364" i="1"/>
  <c r="G351" i="1"/>
  <c r="G354" i="1"/>
  <c r="E351" i="4"/>
  <c r="D346" i="1" s="1"/>
  <c r="H1401" i="1"/>
  <c r="F107" i="6"/>
  <c r="G132" i="1"/>
  <c r="H131" i="1"/>
  <c r="H130" i="1"/>
  <c r="F128" i="4"/>
  <c r="G121" i="1"/>
  <c r="E106" i="4"/>
  <c r="D102" i="1" s="1"/>
  <c r="F216" i="9"/>
  <c r="B216" i="9" s="1"/>
  <c r="H79" i="1"/>
  <c r="H78" i="1"/>
  <c r="F82" i="4"/>
  <c r="E30" i="9"/>
  <c r="B30" i="9" s="1"/>
  <c r="H64" i="1"/>
  <c r="E50" i="4"/>
  <c r="D46" i="1" s="1"/>
  <c r="H65" i="1"/>
  <c r="F68" i="4"/>
  <c r="G47" i="1"/>
  <c r="G48" i="1"/>
  <c r="G81" i="1"/>
  <c r="G78" i="1"/>
  <c r="G79" i="1"/>
  <c r="G146" i="1"/>
  <c r="D133" i="4"/>
  <c r="G130" i="1"/>
  <c r="G131" i="1"/>
  <c r="G126" i="1"/>
  <c r="G124" i="1"/>
  <c r="G125" i="1"/>
  <c r="G122" i="1"/>
  <c r="E283" i="9"/>
  <c r="B283" i="9" s="1"/>
  <c r="E284" i="9"/>
  <c r="B284" i="9" s="1"/>
  <c r="G64" i="1"/>
  <c r="G54" i="1"/>
  <c r="G49" i="1"/>
  <c r="H47" i="1"/>
  <c r="G1401" i="1"/>
  <c r="G1403" i="1"/>
  <c r="D3" i="1"/>
  <c r="G1436" i="1"/>
  <c r="H1436" i="1"/>
  <c r="H1472" i="1"/>
  <c r="G1472" i="1"/>
  <c r="H1474" i="1"/>
  <c r="G1474" i="1"/>
  <c r="G1498" i="1"/>
  <c r="H1498" i="1"/>
  <c r="F140" i="4"/>
  <c r="D139" i="4"/>
  <c r="H1322" i="1"/>
  <c r="C1437" i="1"/>
  <c r="G1440" i="1"/>
  <c r="G1442" i="1"/>
  <c r="G1444" i="1"/>
  <c r="H1454" i="1"/>
  <c r="G1454" i="1"/>
  <c r="H1462" i="1"/>
  <c r="G1462" i="1"/>
  <c r="I1462" i="1" s="1"/>
  <c r="H1464" i="1"/>
  <c r="G1464" i="1"/>
  <c r="H1466" i="1"/>
  <c r="G1466" i="1"/>
  <c r="I1466" i="1" s="1"/>
  <c r="H1468" i="1"/>
  <c r="G1468" i="1"/>
  <c r="H1487" i="1"/>
  <c r="G1487" i="1"/>
  <c r="H1495" i="1"/>
  <c r="G1495" i="1"/>
  <c r="G1499" i="1"/>
  <c r="H1522" i="1"/>
  <c r="H1530" i="1"/>
  <c r="H1538" i="1"/>
  <c r="H1546" i="1"/>
  <c r="G1561" i="1"/>
  <c r="H1564" i="1"/>
  <c r="G1566" i="1"/>
  <c r="F125" i="4"/>
  <c r="D124" i="4"/>
  <c r="F299" i="4"/>
  <c r="F317" i="4"/>
  <c r="D311" i="4"/>
  <c r="F581" i="4"/>
  <c r="D580" i="4"/>
  <c r="I24" i="3"/>
  <c r="D1299" i="1"/>
  <c r="F35" i="6"/>
  <c r="H25" i="3"/>
  <c r="G1482" i="1"/>
  <c r="H1482" i="1"/>
  <c r="G1490" i="1"/>
  <c r="H1490" i="1"/>
  <c r="C136" i="1"/>
  <c r="G1170" i="1"/>
  <c r="H1172" i="1"/>
  <c r="G1174" i="1"/>
  <c r="H1176" i="1"/>
  <c r="G1178" i="1"/>
  <c r="H1180" i="1"/>
  <c r="G1182" i="1"/>
  <c r="H1184" i="1"/>
  <c r="G1186" i="1"/>
  <c r="H1188" i="1"/>
  <c r="G1190" i="1"/>
  <c r="H1192" i="1"/>
  <c r="G1194" i="1"/>
  <c r="H1196" i="1"/>
  <c r="G1198" i="1"/>
  <c r="H1200" i="1"/>
  <c r="G1202" i="1"/>
  <c r="H1204" i="1"/>
  <c r="G1206" i="1"/>
  <c r="H1208" i="1"/>
  <c r="G1210" i="1"/>
  <c r="H1212" i="1"/>
  <c r="H1216" i="1"/>
  <c r="G1218" i="1"/>
  <c r="H1220" i="1"/>
  <c r="H1224" i="1"/>
  <c r="G1226" i="1"/>
  <c r="H1228" i="1"/>
  <c r="H1232" i="1"/>
  <c r="H1236" i="1"/>
  <c r="H1240" i="1"/>
  <c r="H1244" i="1"/>
  <c r="H1248" i="1"/>
  <c r="H1252" i="1"/>
  <c r="H1256" i="1"/>
  <c r="H1260" i="1"/>
  <c r="H1264" i="1"/>
  <c r="H1268" i="1"/>
  <c r="H1272" i="1"/>
  <c r="H1276" i="1"/>
  <c r="H1280" i="1"/>
  <c r="H1284" i="1"/>
  <c r="H1288" i="1"/>
  <c r="H1292" i="1"/>
  <c r="H1296" i="1"/>
  <c r="H1303" i="1"/>
  <c r="H1307" i="1"/>
  <c r="H1311" i="1"/>
  <c r="H1315" i="1"/>
  <c r="H1318" i="1"/>
  <c r="H1325" i="1"/>
  <c r="H1332" i="1"/>
  <c r="H1336" i="1"/>
  <c r="H1340" i="1"/>
  <c r="H1344" i="1"/>
  <c r="H1348" i="1"/>
  <c r="H1352" i="1"/>
  <c r="H1356" i="1"/>
  <c r="H1360" i="1"/>
  <c r="H1364" i="1"/>
  <c r="H1368" i="1"/>
  <c r="H1372" i="1"/>
  <c r="H1376" i="1"/>
  <c r="H1380" i="1"/>
  <c r="H1387" i="1"/>
  <c r="H1391" i="1"/>
  <c r="H1395" i="1"/>
  <c r="H1399" i="1"/>
  <c r="H1403" i="1"/>
  <c r="H1407" i="1"/>
  <c r="H1411" i="1"/>
  <c r="H1415" i="1"/>
  <c r="H1419" i="1"/>
  <c r="H1423" i="1"/>
  <c r="H1427" i="1"/>
  <c r="H1431" i="1"/>
  <c r="H1438" i="1"/>
  <c r="J1445" i="1"/>
  <c r="I1471" i="1"/>
  <c r="I1473" i="1"/>
  <c r="H1478" i="1"/>
  <c r="G1478" i="1"/>
  <c r="H1500" i="1"/>
  <c r="G1500" i="1"/>
  <c r="H1508" i="1"/>
  <c r="G1508" i="1"/>
  <c r="H1516" i="1"/>
  <c r="G1516" i="1"/>
  <c r="G1519" i="1"/>
  <c r="G1527" i="1"/>
  <c r="G1535" i="1"/>
  <c r="G1543" i="1"/>
  <c r="H1558" i="1"/>
  <c r="G1558" i="1"/>
  <c r="G287" i="9"/>
  <c r="E287" i="9" s="1"/>
  <c r="B287" i="9" s="1"/>
  <c r="D146" i="5"/>
  <c r="F149" i="5"/>
  <c r="H1503" i="1"/>
  <c r="G1503" i="1"/>
  <c r="H1511" i="1"/>
  <c r="G1511" i="1"/>
  <c r="F345" i="4"/>
  <c r="D344" i="4"/>
  <c r="F626" i="4"/>
  <c r="D625" i="4"/>
  <c r="G297" i="9"/>
  <c r="E297" i="9" s="1"/>
  <c r="H29" i="3"/>
  <c r="I31" i="3"/>
  <c r="D1469" i="1"/>
  <c r="I32" i="3"/>
  <c r="D1475" i="1"/>
  <c r="D232" i="1"/>
  <c r="H1171" i="1"/>
  <c r="G1173" i="1"/>
  <c r="H1175" i="1"/>
  <c r="G1177" i="1"/>
  <c r="H1179" i="1"/>
  <c r="G1181" i="1"/>
  <c r="H1183" i="1"/>
  <c r="G1185" i="1"/>
  <c r="H1187" i="1"/>
  <c r="G1189" i="1"/>
  <c r="H1191" i="1"/>
  <c r="G1193" i="1"/>
  <c r="H1195" i="1"/>
  <c r="G1197" i="1"/>
  <c r="H1199" i="1"/>
  <c r="G1201" i="1"/>
  <c r="H1203" i="1"/>
  <c r="G1205" i="1"/>
  <c r="H1207" i="1"/>
  <c r="G1209" i="1"/>
  <c r="H1211" i="1"/>
  <c r="G1213" i="1"/>
  <c r="G1217" i="1"/>
  <c r="H1219" i="1"/>
  <c r="G1221" i="1"/>
  <c r="H1223" i="1"/>
  <c r="G1225" i="1"/>
  <c r="H1227" i="1"/>
  <c r="H1231" i="1"/>
  <c r="H1239" i="1"/>
  <c r="H1243" i="1"/>
  <c r="H1247" i="1"/>
  <c r="H1251" i="1"/>
  <c r="H1255" i="1"/>
  <c r="H1259" i="1"/>
  <c r="H1263" i="1"/>
  <c r="H1267" i="1"/>
  <c r="H1271" i="1"/>
  <c r="H1275" i="1"/>
  <c r="H1279" i="1"/>
  <c r="H1283" i="1"/>
  <c r="H1287" i="1"/>
  <c r="H1291" i="1"/>
  <c r="H1295" i="1"/>
  <c r="H1302" i="1"/>
  <c r="H1306" i="1"/>
  <c r="H1310" i="1"/>
  <c r="H1314" i="1"/>
  <c r="H1317" i="1"/>
  <c r="H1321" i="1"/>
  <c r="H1324" i="1"/>
  <c r="H1328" i="1"/>
  <c r="H1331" i="1"/>
  <c r="H1335" i="1"/>
  <c r="H1339" i="1"/>
  <c r="H1343" i="1"/>
  <c r="H1347" i="1"/>
  <c r="H1351" i="1"/>
  <c r="H1355" i="1"/>
  <c r="H1359" i="1"/>
  <c r="H1363" i="1"/>
  <c r="H1367" i="1"/>
  <c r="H1371" i="1"/>
  <c r="H1375" i="1"/>
  <c r="H1379" i="1"/>
  <c r="H1386" i="1"/>
  <c r="H1390" i="1"/>
  <c r="H1394" i="1"/>
  <c r="H1398" i="1"/>
  <c r="H1402" i="1"/>
  <c r="H1406" i="1"/>
  <c r="H1410" i="1"/>
  <c r="H1414" i="1"/>
  <c r="H1418" i="1"/>
  <c r="H1422" i="1"/>
  <c r="H1426" i="1"/>
  <c r="H1430" i="1"/>
  <c r="H1434" i="1"/>
  <c r="G1439" i="1"/>
  <c r="I1439" i="1" s="1"/>
  <c r="J1439" i="1"/>
  <c r="H1440" i="1"/>
  <c r="G1441" i="1"/>
  <c r="I1441" i="1" s="1"/>
  <c r="J1441" i="1"/>
  <c r="H1442" i="1"/>
  <c r="G1443" i="1"/>
  <c r="I1443" i="1" s="1"/>
  <c r="J1443" i="1"/>
  <c r="H1444" i="1"/>
  <c r="H1447" i="1"/>
  <c r="G1447" i="1"/>
  <c r="I1447" i="1" s="1"/>
  <c r="H1449" i="1"/>
  <c r="G1449" i="1"/>
  <c r="H1451" i="1"/>
  <c r="G1451" i="1"/>
  <c r="I1451" i="1" s="1"/>
  <c r="H1453" i="1"/>
  <c r="G1453" i="1"/>
  <c r="H1455" i="1"/>
  <c r="G1455" i="1"/>
  <c r="I1455" i="1" s="1"/>
  <c r="H1457" i="1"/>
  <c r="G1457" i="1"/>
  <c r="H1459" i="1"/>
  <c r="G1459" i="1"/>
  <c r="I1459" i="1" s="1"/>
  <c r="H1461" i="1"/>
  <c r="G1461" i="1"/>
  <c r="I1463" i="1"/>
  <c r="I1465" i="1"/>
  <c r="I1467" i="1"/>
  <c r="J1472" i="1"/>
  <c r="J1474" i="1"/>
  <c r="J1477" i="1"/>
  <c r="H1477" i="1"/>
  <c r="G1477" i="1"/>
  <c r="H1484" i="1"/>
  <c r="G1484" i="1"/>
  <c r="H1492" i="1"/>
  <c r="G1492" i="1"/>
  <c r="G1506" i="1"/>
  <c r="H1506" i="1"/>
  <c r="G1514" i="1"/>
  <c r="H1514" i="1"/>
  <c r="F45" i="4"/>
  <c r="D44" i="4"/>
  <c r="F65" i="4"/>
  <c r="D50" i="4"/>
  <c r="F112" i="4"/>
  <c r="D106" i="4"/>
  <c r="D644" i="4"/>
  <c r="F417" i="4"/>
  <c r="D643" i="4"/>
  <c r="F478" i="4"/>
  <c r="D472" i="4"/>
  <c r="F529" i="4"/>
  <c r="F29" i="5"/>
  <c r="D12" i="5"/>
  <c r="F191" i="5"/>
  <c r="D190" i="5"/>
  <c r="G1523" i="1"/>
  <c r="H1526" i="1"/>
  <c r="G1531" i="1"/>
  <c r="H1534" i="1"/>
  <c r="G1539" i="1"/>
  <c r="H1542" i="1"/>
  <c r="G1547" i="1"/>
  <c r="G1577" i="1"/>
  <c r="H1580" i="1"/>
  <c r="F164" i="4"/>
  <c r="D163" i="4"/>
  <c r="F568" i="4"/>
  <c r="D567" i="4"/>
  <c r="F79" i="5"/>
  <c r="D78" i="5"/>
  <c r="E35" i="6"/>
  <c r="E141" i="6" s="1"/>
  <c r="F115" i="6"/>
  <c r="D114" i="6"/>
  <c r="F273" i="4"/>
  <c r="D263" i="4"/>
  <c r="E350" i="4"/>
  <c r="F516" i="4"/>
  <c r="D515" i="4"/>
  <c r="D7" i="4"/>
  <c r="D224" i="4"/>
  <c r="F231" i="4"/>
  <c r="F351" i="4"/>
  <c r="F397" i="4"/>
  <c r="D396" i="4"/>
  <c r="G142" i="9"/>
  <c r="E142" i="9" s="1"/>
  <c r="B142" i="9" s="1"/>
  <c r="F603" i="4"/>
  <c r="G286" i="9"/>
  <c r="E286" i="9" s="1"/>
  <c r="B286" i="9" s="1"/>
  <c r="F88" i="5"/>
  <c r="D87" i="5"/>
  <c r="F90" i="6"/>
  <c r="D89" i="6"/>
  <c r="D42" i="8"/>
  <c r="E163" i="4"/>
  <c r="D159" i="1" s="1"/>
  <c r="E298" i="4"/>
  <c r="D363" i="4"/>
  <c r="D350" i="4" s="1"/>
  <c r="F422" i="4"/>
  <c r="D421" i="4"/>
  <c r="F490" i="4"/>
  <c r="D484" i="4"/>
  <c r="E515" i="4"/>
  <c r="D509" i="1" s="1"/>
  <c r="E567" i="4"/>
  <c r="D561" i="1" s="1"/>
  <c r="F577" i="4"/>
  <c r="G182" i="9"/>
  <c r="E182" i="9" s="1"/>
  <c r="B182" i="9" s="1"/>
  <c r="D593" i="4"/>
  <c r="D134" i="5"/>
  <c r="G292" i="9"/>
  <c r="E292" i="9" s="1"/>
  <c r="B292" i="9" s="1"/>
  <c r="F206" i="5"/>
  <c r="D245" i="5"/>
  <c r="F259" i="5"/>
  <c r="D258" i="5"/>
  <c r="E89" i="6"/>
  <c r="D1383" i="1" s="1"/>
  <c r="D49" i="8"/>
  <c r="C1524" i="1" s="1"/>
  <c r="G289" i="9"/>
  <c r="E289" i="9" s="1"/>
  <c r="B289" i="9" s="1"/>
  <c r="F177" i="5"/>
  <c r="D176" i="5"/>
  <c r="F239" i="5"/>
  <c r="D238" i="5"/>
  <c r="F6" i="6"/>
  <c r="D5" i="6"/>
  <c r="M212" i="9"/>
  <c r="G278" i="9"/>
  <c r="E278" i="9" s="1"/>
  <c r="B278" i="9" s="1"/>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164" i="9"/>
  <c r="E164" i="9" s="1"/>
  <c r="B164" i="9" s="1"/>
  <c r="G163" i="9"/>
  <c r="E163" i="9" s="1"/>
  <c r="B163" i="9" s="1"/>
  <c r="G162" i="9"/>
  <c r="E162" i="9" s="1"/>
  <c r="B162" i="9" s="1"/>
  <c r="G161" i="9"/>
  <c r="E161" i="9" s="1"/>
  <c r="B161" i="9" s="1"/>
  <c r="G160" i="9"/>
  <c r="E160" i="9" s="1"/>
  <c r="B160" i="9" s="1"/>
  <c r="G211" i="9"/>
  <c r="E211" i="9" s="1"/>
  <c r="B211" i="9" s="1"/>
  <c r="G203" i="9"/>
  <c r="E203" i="9" s="1"/>
  <c r="B203" i="9" s="1"/>
  <c r="G195" i="9"/>
  <c r="E195" i="9" s="1"/>
  <c r="B195" i="9" s="1"/>
  <c r="G186" i="9"/>
  <c r="E186" i="9" s="1"/>
  <c r="B186" i="9" s="1"/>
  <c r="G178" i="9"/>
  <c r="E178" i="9" s="1"/>
  <c r="B178" i="9" s="1"/>
  <c r="H164" i="9"/>
  <c r="G207" i="9"/>
  <c r="E207" i="9" s="1"/>
  <c r="B207" i="9" s="1"/>
  <c r="G199" i="9"/>
  <c r="E199" i="9" s="1"/>
  <c r="B199" i="9" s="1"/>
  <c r="L191" i="9"/>
  <c r="F191" i="9" s="1"/>
  <c r="G165" i="9"/>
  <c r="E165" i="9" s="1"/>
  <c r="B165" i="9" s="1"/>
  <c r="I10" i="9"/>
  <c r="G190" i="9"/>
  <c r="E190" i="9" s="1"/>
  <c r="B190" i="9" s="1"/>
  <c r="E87" i="5"/>
  <c r="D1065" i="1" s="1"/>
  <c r="E176" i="5"/>
  <c r="E21" i="9"/>
  <c r="B21" i="9" s="1"/>
  <c r="B27" i="9"/>
  <c r="E37" i="9"/>
  <c r="B37" i="9" s="1"/>
  <c r="B43" i="9"/>
  <c r="E53" i="9"/>
  <c r="B53" i="9" s="1"/>
  <c r="B59" i="9"/>
  <c r="E69" i="9"/>
  <c r="B69" i="9" s="1"/>
  <c r="B75" i="9"/>
  <c r="E85" i="9"/>
  <c r="B85" i="9" s="1"/>
  <c r="B91" i="9"/>
  <c r="E101" i="9"/>
  <c r="B101" i="9" s="1"/>
  <c r="B107" i="9"/>
  <c r="E117" i="9"/>
  <c r="B117" i="9" s="1"/>
  <c r="B123" i="9"/>
  <c r="B260" i="9"/>
  <c r="E144" i="9"/>
  <c r="B144" i="9" s="1"/>
  <c r="E148" i="9"/>
  <c r="B148" i="9" s="1"/>
  <c r="E152" i="9"/>
  <c r="B152" i="9" s="1"/>
  <c r="E156" i="9"/>
  <c r="B156" i="9" s="1"/>
  <c r="B225" i="9"/>
  <c r="E126" i="9"/>
  <c r="B126" i="9" s="1"/>
  <c r="E130" i="9"/>
  <c r="B130" i="9" s="1"/>
  <c r="E132" i="9"/>
  <c r="B132" i="9" s="1"/>
  <c r="E134" i="9"/>
  <c r="B134" i="9" s="1"/>
  <c r="E136" i="9"/>
  <c r="B136" i="9" s="1"/>
  <c r="E140" i="9"/>
  <c r="B140" i="9" s="1"/>
  <c r="B236" i="9"/>
  <c r="B252" i="9"/>
  <c r="B258" i="9"/>
  <c r="F218" i="9"/>
  <c r="B218" i="9" s="1"/>
  <c r="F226" i="9"/>
  <c r="B226" i="9" s="1"/>
  <c r="F234" i="9"/>
  <c r="B234" i="9" s="1"/>
  <c r="F242" i="9"/>
  <c r="B242" i="9" s="1"/>
  <c r="F250" i="9"/>
  <c r="B250" i="9" s="1"/>
  <c r="F258" i="9"/>
  <c r="B224" i="9"/>
  <c r="B232" i="9"/>
  <c r="B240" i="9"/>
  <c r="B248" i="9"/>
  <c r="B256" i="9"/>
  <c r="F214" i="9"/>
  <c r="B214" i="9" s="1"/>
  <c r="F222" i="9"/>
  <c r="B222" i="9" s="1"/>
  <c r="F230" i="9"/>
  <c r="B230" i="9" s="1"/>
  <c r="F238" i="9"/>
  <c r="B238" i="9" s="1"/>
  <c r="F246" i="9"/>
  <c r="B246" i="9" s="1"/>
  <c r="F254" i="9"/>
  <c r="B254" i="9" s="1"/>
  <c r="F262" i="9"/>
  <c r="B262" i="9" s="1"/>
  <c r="G1127" i="1" l="1"/>
  <c r="D1214" i="1"/>
  <c r="E7" i="5"/>
  <c r="I20" i="3" s="1"/>
  <c r="H1483" i="1"/>
  <c r="G1483" i="1"/>
  <c r="G413" i="1"/>
  <c r="H413" i="1"/>
  <c r="G260" i="1"/>
  <c r="H260" i="1"/>
  <c r="F196" i="4"/>
  <c r="C192" i="1"/>
  <c r="F152" i="4"/>
  <c r="G20" i="9"/>
  <c r="H20" i="9"/>
  <c r="H148" i="1"/>
  <c r="G148" i="1"/>
  <c r="H411" i="1"/>
  <c r="G411" i="1"/>
  <c r="H346" i="1"/>
  <c r="G346" i="1"/>
  <c r="E6" i="4"/>
  <c r="F133" i="4"/>
  <c r="C129" i="1"/>
  <c r="I28" i="3"/>
  <c r="D1435" i="1"/>
  <c r="F134" i="5"/>
  <c r="C1112" i="1"/>
  <c r="F224" i="4"/>
  <c r="C220" i="1"/>
  <c r="E528" i="4"/>
  <c r="H1475" i="1"/>
  <c r="G1475" i="1"/>
  <c r="F344" i="4"/>
  <c r="C339" i="1"/>
  <c r="F515" i="4"/>
  <c r="C509" i="1"/>
  <c r="F567" i="4"/>
  <c r="C561" i="1"/>
  <c r="B191" i="9"/>
  <c r="H1524" i="1"/>
  <c r="G1524" i="1"/>
  <c r="F245" i="5"/>
  <c r="C1222" i="1"/>
  <c r="F593" i="4"/>
  <c r="C587" i="1"/>
  <c r="F350" i="4"/>
  <c r="C345" i="1"/>
  <c r="D151" i="4"/>
  <c r="F7" i="4"/>
  <c r="C3" i="1"/>
  <c r="D6" i="4"/>
  <c r="E151" i="4"/>
  <c r="F78" i="5"/>
  <c r="D68" i="5"/>
  <c r="C1056" i="1"/>
  <c r="G291" i="9"/>
  <c r="E291" i="9" s="1"/>
  <c r="B291" i="9" s="1"/>
  <c r="F190" i="5"/>
  <c r="C1167" i="1"/>
  <c r="D528" i="4"/>
  <c r="F643" i="4"/>
  <c r="C637" i="1"/>
  <c r="F44" i="4"/>
  <c r="C40" i="1"/>
  <c r="B297" i="9"/>
  <c r="E296" i="9"/>
  <c r="I10" i="3" s="1"/>
  <c r="E420" i="4"/>
  <c r="H136" i="1"/>
  <c r="G136" i="1"/>
  <c r="C306" i="1"/>
  <c r="F311" i="4"/>
  <c r="F124" i="4"/>
  <c r="C120" i="1"/>
  <c r="I1444" i="1"/>
  <c r="I1472" i="1"/>
  <c r="I22" i="3"/>
  <c r="D1153" i="1"/>
  <c r="E175" i="5"/>
  <c r="D1152" i="1" s="1"/>
  <c r="D237" i="5"/>
  <c r="D175" i="5" s="1"/>
  <c r="F238" i="5"/>
  <c r="C1215" i="1"/>
  <c r="D420" i="4"/>
  <c r="F421" i="4"/>
  <c r="C415" i="1"/>
  <c r="F89" i="6"/>
  <c r="C1383" i="1"/>
  <c r="I25" i="3"/>
  <c r="D1329" i="1"/>
  <c r="F106" i="4"/>
  <c r="C102" i="1"/>
  <c r="G1437" i="1"/>
  <c r="H1437" i="1"/>
  <c r="G299" i="9"/>
  <c r="E299" i="9" s="1"/>
  <c r="F5" i="6"/>
  <c r="D141" i="6"/>
  <c r="H24" i="3"/>
  <c r="C1299" i="1"/>
  <c r="F176" i="5"/>
  <c r="H22" i="3"/>
  <c r="C1153" i="1"/>
  <c r="F484" i="4"/>
  <c r="C478" i="1"/>
  <c r="F363" i="4"/>
  <c r="C358" i="1"/>
  <c r="I34" i="3"/>
  <c r="C1517" i="1"/>
  <c r="F87" i="5"/>
  <c r="C1065" i="1"/>
  <c r="D43" i="8"/>
  <c r="K1432" i="9" s="1"/>
  <c r="E408" i="4"/>
  <c r="D403" i="1" s="1"/>
  <c r="D345" i="1"/>
  <c r="F114" i="6"/>
  <c r="H27" i="3"/>
  <c r="C1408" i="1"/>
  <c r="F163" i="4"/>
  <c r="C159" i="1"/>
  <c r="F50" i="4"/>
  <c r="C46" i="1"/>
  <c r="H1469" i="1"/>
  <c r="G1469" i="1"/>
  <c r="F625" i="4"/>
  <c r="C619" i="1"/>
  <c r="I1442" i="1"/>
  <c r="F212" i="9"/>
  <c r="F258" i="5"/>
  <c r="C1235" i="1"/>
  <c r="E407" i="4"/>
  <c r="D402" i="1" s="1"/>
  <c r="D293" i="1"/>
  <c r="G294" i="9"/>
  <c r="E294" i="9" s="1"/>
  <c r="F396" i="4"/>
  <c r="C391" i="1"/>
  <c r="E68" i="5"/>
  <c r="F263" i="4"/>
  <c r="C259" i="1"/>
  <c r="F12" i="5"/>
  <c r="D7" i="5"/>
  <c r="C990" i="1"/>
  <c r="F472" i="4"/>
  <c r="C466" i="1"/>
  <c r="F644" i="4"/>
  <c r="C638" i="1"/>
  <c r="I1477" i="1"/>
  <c r="I1457" i="1"/>
  <c r="I1449" i="1"/>
  <c r="H232" i="1"/>
  <c r="G232" i="1"/>
  <c r="F146" i="5"/>
  <c r="C1124" i="1"/>
  <c r="I1478" i="1"/>
  <c r="F580" i="4"/>
  <c r="C574" i="1"/>
  <c r="D298" i="4"/>
  <c r="D408" i="4" s="1"/>
  <c r="I1468" i="1"/>
  <c r="I1464" i="1"/>
  <c r="I1440" i="1"/>
  <c r="F139" i="4"/>
  <c r="C135" i="1"/>
  <c r="I1474" i="1"/>
  <c r="E412" i="4"/>
  <c r="I16" i="3"/>
  <c r="D2" i="1"/>
  <c r="D985" i="1" l="1"/>
  <c r="E20" i="9"/>
  <c r="E19" i="9" s="1"/>
  <c r="H192" i="1"/>
  <c r="G192" i="1"/>
  <c r="H129" i="1"/>
  <c r="G129" i="1"/>
  <c r="F408" i="4"/>
  <c r="C403" i="1"/>
  <c r="E639" i="4"/>
  <c r="D407" i="1"/>
  <c r="H574" i="1"/>
  <c r="G574" i="1"/>
  <c r="H259" i="1"/>
  <c r="G259" i="1"/>
  <c r="F175" i="5"/>
  <c r="C1152" i="1"/>
  <c r="H1167" i="1"/>
  <c r="G1167" i="1"/>
  <c r="H3" i="1"/>
  <c r="G3" i="1"/>
  <c r="G1222" i="1"/>
  <c r="H1222" i="1"/>
  <c r="H1112" i="1"/>
  <c r="G1112" i="1"/>
  <c r="G1235" i="1"/>
  <c r="H1235" i="1"/>
  <c r="H619" i="1"/>
  <c r="G619" i="1"/>
  <c r="H46" i="1"/>
  <c r="G46" i="1"/>
  <c r="G1408" i="1"/>
  <c r="H1408" i="1"/>
  <c r="G1517" i="1"/>
  <c r="H1517" i="1"/>
  <c r="H358" i="1"/>
  <c r="G358" i="1"/>
  <c r="G1153" i="1"/>
  <c r="H1153" i="1"/>
  <c r="G1299" i="1"/>
  <c r="H9" i="3"/>
  <c r="H1299" i="1"/>
  <c r="E298" i="9"/>
  <c r="B299" i="9"/>
  <c r="H102" i="1"/>
  <c r="G102" i="1"/>
  <c r="G1383" i="1"/>
  <c r="H1383" i="1"/>
  <c r="D635" i="4"/>
  <c r="F420" i="4"/>
  <c r="C414" i="1"/>
  <c r="H306" i="1"/>
  <c r="G306" i="1"/>
  <c r="H637" i="1"/>
  <c r="G637" i="1"/>
  <c r="H561" i="1"/>
  <c r="G561" i="1"/>
  <c r="H339" i="1"/>
  <c r="G339" i="1"/>
  <c r="E636" i="4"/>
  <c r="D630" i="1" s="1"/>
  <c r="D522" i="1"/>
  <c r="H391" i="1"/>
  <c r="G391" i="1"/>
  <c r="F68" i="5"/>
  <c r="H21" i="3"/>
  <c r="C1046" i="1"/>
  <c r="H638" i="1"/>
  <c r="G638" i="1"/>
  <c r="B294" i="9"/>
  <c r="I35" i="3"/>
  <c r="C1518" i="1"/>
  <c r="G1215" i="1"/>
  <c r="H1215" i="1"/>
  <c r="H120" i="1"/>
  <c r="G120" i="1"/>
  <c r="I17" i="3"/>
  <c r="E289" i="4"/>
  <c r="D147" i="1"/>
  <c r="H17" i="3"/>
  <c r="D289" i="4"/>
  <c r="D290" i="4" s="1"/>
  <c r="C147" i="1"/>
  <c r="F151" i="4"/>
  <c r="H587" i="1"/>
  <c r="G587" i="1"/>
  <c r="H220" i="1"/>
  <c r="G220" i="1"/>
  <c r="H466" i="1"/>
  <c r="G466" i="1"/>
  <c r="F237" i="5"/>
  <c r="C1214" i="1"/>
  <c r="H23" i="3"/>
  <c r="E635" i="4"/>
  <c r="D629" i="1" s="1"/>
  <c r="D414" i="1"/>
  <c r="H135" i="1"/>
  <c r="G135" i="1"/>
  <c r="H990" i="1"/>
  <c r="G990" i="1"/>
  <c r="I21" i="3"/>
  <c r="D1046" i="1"/>
  <c r="D407" i="4"/>
  <c r="F298" i="4"/>
  <c r="C293" i="1"/>
  <c r="G1124" i="1"/>
  <c r="H1124" i="1"/>
  <c r="F7" i="5"/>
  <c r="H20" i="3"/>
  <c r="D6" i="5"/>
  <c r="C985" i="1"/>
  <c r="E6" i="5"/>
  <c r="B20" i="9"/>
  <c r="B212" i="9"/>
  <c r="H159" i="1"/>
  <c r="G159" i="1"/>
  <c r="G1065" i="1"/>
  <c r="H1065" i="1"/>
  <c r="G295" i="9"/>
  <c r="E295" i="9" s="1"/>
  <c r="B295" i="9" s="1"/>
  <c r="H478" i="1"/>
  <c r="G478" i="1"/>
  <c r="F141" i="6"/>
  <c r="H28" i="3"/>
  <c r="C1435" i="1"/>
  <c r="G1329" i="1"/>
  <c r="H1329" i="1"/>
  <c r="H415" i="1"/>
  <c r="G415" i="1"/>
  <c r="H40" i="1"/>
  <c r="G40" i="1"/>
  <c r="D636" i="4"/>
  <c r="F528" i="4"/>
  <c r="C522" i="1"/>
  <c r="G1056" i="1"/>
  <c r="H1056" i="1"/>
  <c r="D412" i="4"/>
  <c r="F6" i="4"/>
  <c r="C2" i="1"/>
  <c r="H16" i="3"/>
  <c r="H345" i="1"/>
  <c r="G345" i="1"/>
  <c r="H509" i="1"/>
  <c r="G509" i="1"/>
  <c r="E293" i="9" l="1"/>
  <c r="C286" i="1"/>
  <c r="K3" i="9"/>
  <c r="I9" i="3"/>
  <c r="G282" i="9"/>
  <c r="E282" i="9" s="1"/>
  <c r="B282" i="9" s="1"/>
  <c r="G276" i="9"/>
  <c r="F6" i="5"/>
  <c r="C984" i="1"/>
  <c r="G1518" i="1"/>
  <c r="H1518" i="1"/>
  <c r="G1152" i="1"/>
  <c r="H1152" i="1"/>
  <c r="D633" i="1"/>
  <c r="F412" i="4"/>
  <c r="D639" i="4"/>
  <c r="C407" i="1"/>
  <c r="H522" i="1"/>
  <c r="G522" i="1"/>
  <c r="H985" i="1"/>
  <c r="G985" i="1"/>
  <c r="D291" i="4"/>
  <c r="F289" i="4"/>
  <c r="D413" i="4"/>
  <c r="D414" i="4" s="1"/>
  <c r="C285" i="1"/>
  <c r="G1435" i="1"/>
  <c r="H1435" i="1"/>
  <c r="H2" i="1"/>
  <c r="G2" i="1"/>
  <c r="F636" i="4"/>
  <c r="C630" i="1"/>
  <c r="H293" i="1"/>
  <c r="G293" i="1"/>
  <c r="G1214" i="1"/>
  <c r="H1214" i="1"/>
  <c r="H414" i="1"/>
  <c r="G414" i="1"/>
  <c r="H11" i="3"/>
  <c r="H403" i="1"/>
  <c r="G403" i="1"/>
  <c r="F407" i="4"/>
  <c r="C402" i="1"/>
  <c r="F635" i="4"/>
  <c r="C629" i="1"/>
  <c r="H276" i="9"/>
  <c r="D984" i="1"/>
  <c r="H147" i="1"/>
  <c r="G147" i="1"/>
  <c r="E291" i="4"/>
  <c r="D287" i="1" s="1"/>
  <c r="E413" i="4"/>
  <c r="D285" i="1"/>
  <c r="E290" i="4"/>
  <c r="D286" i="1" s="1"/>
  <c r="H1046" i="1"/>
  <c r="G1046" i="1"/>
  <c r="F290" i="4" l="1"/>
  <c r="C409" i="1"/>
  <c r="H630" i="1"/>
  <c r="G630" i="1"/>
  <c r="E640" i="4"/>
  <c r="E415" i="4"/>
  <c r="D410" i="1" s="1"/>
  <c r="D408" i="1"/>
  <c r="E414" i="4"/>
  <c r="D409" i="1" s="1"/>
  <c r="H402" i="1"/>
  <c r="G402" i="1"/>
  <c r="F291" i="4"/>
  <c r="C287" i="1"/>
  <c r="N3" i="9"/>
  <c r="I11" i="3"/>
  <c r="F639" i="4"/>
  <c r="C633" i="1"/>
  <c r="H8" i="3"/>
  <c r="H984" i="1"/>
  <c r="G984" i="1"/>
  <c r="H629" i="1"/>
  <c r="G629" i="1"/>
  <c r="H285" i="1"/>
  <c r="G285" i="1"/>
  <c r="E276" i="9"/>
  <c r="H286" i="1"/>
  <c r="G286" i="1"/>
  <c r="D640" i="4"/>
  <c r="D641" i="4" s="1"/>
  <c r="D415" i="4"/>
  <c r="F413" i="4"/>
  <c r="C408" i="1"/>
  <c r="H407" i="1"/>
  <c r="G407" i="1"/>
  <c r="F414" i="4" l="1"/>
  <c r="C635" i="1"/>
  <c r="H287" i="1"/>
  <c r="G287" i="1"/>
  <c r="H408" i="1"/>
  <c r="G408" i="1"/>
  <c r="M3" i="9"/>
  <c r="H409" i="1"/>
  <c r="G409" i="1"/>
  <c r="D642" i="4"/>
  <c r="F640" i="4"/>
  <c r="C634" i="1"/>
  <c r="F415" i="4"/>
  <c r="C410" i="1"/>
  <c r="E275" i="9"/>
  <c r="I8" i="3" s="1"/>
  <c r="B276" i="9"/>
  <c r="H633" i="1"/>
  <c r="G633" i="1"/>
  <c r="E642" i="4"/>
  <c r="D634" i="1"/>
  <c r="E641" i="4"/>
  <c r="F641" i="4" s="1"/>
  <c r="H634" i="1" l="1"/>
  <c r="G634" i="1"/>
  <c r="E645" i="4"/>
  <c r="D635" i="1"/>
  <c r="H635" i="1" s="1"/>
  <c r="E646" i="4"/>
  <c r="D636" i="1"/>
  <c r="H410" i="1"/>
  <c r="G410" i="1"/>
  <c r="F642" i="4"/>
  <c r="D646" i="4"/>
  <c r="C636" i="1"/>
  <c r="D645" i="4"/>
  <c r="G635" i="1" l="1"/>
  <c r="F646" i="4"/>
  <c r="H19" i="3"/>
  <c r="C640" i="1"/>
  <c r="I19" i="3"/>
  <c r="D640" i="1"/>
  <c r="H7" i="3"/>
  <c r="F645" i="4"/>
  <c r="H18" i="3"/>
  <c r="C639" i="1"/>
  <c r="H636" i="1"/>
  <c r="G636" i="1"/>
  <c r="I18" i="3"/>
  <c r="D639" i="1"/>
  <c r="H640" i="1" l="1"/>
  <c r="G640" i="1"/>
  <c r="J3" i="9"/>
  <c r="I7" i="3"/>
  <c r="H639" i="1"/>
  <c r="G639" i="1"/>
  <c r="M272" i="9" l="1"/>
  <c r="L272" i="9"/>
  <c r="G18" i="9"/>
  <c r="H18" i="9"/>
  <c r="G16" i="9"/>
  <c r="J10" i="9"/>
  <c r="K6" i="9"/>
  <c r="I9" i="9"/>
  <c r="I8" i="9"/>
  <c r="I17" i="9"/>
  <c r="J11" i="9"/>
  <c r="J7" i="9"/>
  <c r="M16" i="9"/>
  <c r="H15" i="9"/>
  <c r="K9" i="9"/>
  <c r="G15" i="9"/>
  <c r="K12" i="9"/>
  <c r="J5" i="9"/>
  <c r="K5" i="9"/>
  <c r="J12" i="9"/>
  <c r="L15" i="9"/>
  <c r="I5" i="9"/>
  <c r="K10" i="9"/>
  <c r="H16" i="9"/>
  <c r="I6" i="9"/>
  <c r="J6" i="9"/>
  <c r="K13" i="9"/>
  <c r="J9" i="9"/>
  <c r="I12" i="9"/>
  <c r="I7" i="9"/>
  <c r="L16" i="9"/>
  <c r="J13" i="9"/>
  <c r="K8" i="9"/>
  <c r="M15" i="9"/>
  <c r="G17" i="9"/>
  <c r="K7" i="9"/>
  <c r="K11" i="9"/>
  <c r="J17" i="9"/>
  <c r="I11" i="9"/>
  <c r="H17" i="9"/>
  <c r="J8" i="9"/>
  <c r="I13" i="9"/>
  <c r="E15" i="9" l="1"/>
  <c r="E13" i="9"/>
  <c r="B13" i="9" s="1"/>
  <c r="E5" i="9"/>
  <c r="B5" i="9" s="1"/>
  <c r="E10" i="9"/>
  <c r="B10" i="9" s="1"/>
  <c r="E12" i="9"/>
  <c r="B12" i="9" s="1"/>
  <c r="E9" i="9"/>
  <c r="B9" i="9" s="1"/>
  <c r="E11" i="9"/>
  <c r="B11" i="9" s="1"/>
  <c r="E17" i="9"/>
  <c r="B17" i="9" s="1"/>
  <c r="F16" i="9"/>
  <c r="E18" i="9"/>
  <c r="B18" i="9" s="1"/>
  <c r="E7" i="9"/>
  <c r="B7" i="9" s="1"/>
  <c r="F272" i="9"/>
  <c r="E6" i="9"/>
  <c r="B6" i="9" s="1"/>
  <c r="F15" i="9"/>
  <c r="E8" i="9"/>
  <c r="B8" i="9" s="1"/>
  <c r="E16" i="9"/>
  <c r="B16" i="9" l="1"/>
  <c r="F14" i="9"/>
  <c r="B272" i="9"/>
  <c r="F19" i="9"/>
  <c r="E4" i="9"/>
  <c r="E14" i="9"/>
  <c r="B1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<sst xmlns="http://schemas.openxmlformats.org/spreadsheetml/2006/main" count="4313" uniqueCount="3394">
  <si>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</si>
  <si>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</si>
  <si>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</si>
  <si>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</si>
  <si>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</si>
  <si>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</si>
  <si>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</si>
  <si>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</si>
  <si>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</si>
  <si>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</si>
  <si>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</si>
  <si>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</si>
  <si>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</si>
  <si>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</si>
  <si>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</si>
  <si>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</si>
  <si>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</si>
  <si>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</si>
  <si>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</si>
  <si>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</si>
  <si>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</si>
  <si>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</si>
  <si>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</si>
  <si>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</si>
  <si>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</si>
  <si>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</si>
  <si>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</si>
  <si>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</si>
  <si>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</si>
  <si>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</si>
  <si>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</si>
  <si>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GRADSKA KNJIŽNICA RIJEKA</t>
  </si>
  <si>
    <t>BILANCA</t>
  </si>
  <si>
    <t>RAS funkcijski</t>
  </si>
  <si>
    <t>Razina:</t>
  </si>
  <si>
    <t>21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</si>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</sst>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2" fillId="0" borderId="40" xfId="0" applyNumberFormat="1" applyFont="1" applyBorder="1" applyAlignment="1" applyProtection="1">
      <alignment horizontal="right" vertical="center" shrinkToFit="1"/>
      <protection locked="0"/>
    </xf>
    <xf numFmtId="4" fontId="32"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11825957</v>
      </c>
      <c r="D2" s="6">
        <f>'PR-RAS'!E6</f>
        <v>13419407.160000002</v>
      </c>
      <c r="E2" s="6">
        <v>0</v>
      </c>
      <c r="F2" s="6">
        <v>0</v>
      </c>
      <c r="G2" s="7">
        <f t="shared" ref="G2:G264" si="0">(B2/1000)*(C2*1+D2*2)</f>
        <v>38664.771320000007</v>
      </c>
      <c r="H2" s="7">
        <f t="shared" ref="H2:H264" si="1">ABS(C2-ROUND(C2,0))+ABS(D2-ROUND(D2,0))</f>
        <v>0.16000000201165676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2471606</v>
      </c>
      <c r="D46" s="1">
        <f>'PR-RAS'!E50</f>
        <v>2987350.0100000002</v>
      </c>
      <c r="E46" s="1">
        <v>0</v>
      </c>
      <c r="F46" s="1">
        <v>0</v>
      </c>
      <c r="G46" s="2">
        <f t="shared" si="0"/>
        <v>380083.77089999994</v>
      </c>
      <c r="H46" s="2">
        <f t="shared" si="1"/>
        <v>1.0000000242143869E-2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81289</v>
      </c>
      <c r="D47" s="1">
        <f>'PR-RAS'!E51</f>
        <v>264960</v>
      </c>
      <c r="E47" s="1">
        <v>0</v>
      </c>
      <c r="F47" s="1">
        <v>0</v>
      </c>
      <c r="G47" s="2">
        <f t="shared" si="0"/>
        <v>28115.613999999998</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81289</v>
      </c>
      <c r="D48" s="1">
        <f>'PR-RAS'!E52</f>
        <v>108944</v>
      </c>
      <c r="E48" s="1">
        <v>0</v>
      </c>
      <c r="F48" s="1">
        <v>0</v>
      </c>
      <c r="G48" s="2">
        <f t="shared" si="0"/>
        <v>14061.319</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156016</v>
      </c>
      <c r="E49" s="1">
        <v>0</v>
      </c>
      <c r="F49" s="1">
        <v>0</v>
      </c>
      <c r="G49" s="2">
        <f t="shared" si="0"/>
        <v>14977.536</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110789</v>
      </c>
      <c r="D50" s="1">
        <f>'PR-RAS'!E54</f>
        <v>215677.91</v>
      </c>
      <c r="E50" s="1">
        <v>0</v>
      </c>
      <c r="F50" s="1">
        <v>0</v>
      </c>
      <c r="G50" s="2">
        <f t="shared" si="0"/>
        <v>26565.096180000004</v>
      </c>
      <c r="H50" s="2">
        <f t="shared" si="1"/>
        <v>8.999999999650754E-2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110789</v>
      </c>
      <c r="D53" s="1">
        <f>'PR-RAS'!E57</f>
        <v>215677.91</v>
      </c>
      <c r="E53" s="1">
        <v>0</v>
      </c>
      <c r="F53" s="1">
        <v>0</v>
      </c>
      <c r="G53" s="2">
        <f t="shared" si="0"/>
        <v>28191.530640000001</v>
      </c>
      <c r="H53" s="2">
        <f t="shared" si="1"/>
        <v>8.999999999650754E-2</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2274528</v>
      </c>
      <c r="D64" s="1">
        <f>'PR-RAS'!E68</f>
        <v>2505518.1</v>
      </c>
      <c r="E64" s="1">
        <v>0</v>
      </c>
      <c r="F64" s="1">
        <v>0</v>
      </c>
      <c r="G64" s="2">
        <f t="shared" si="0"/>
        <v>458990.54460000002</v>
      </c>
      <c r="H64" s="2">
        <f t="shared" si="1"/>
        <v>0.10000000009313226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1505528</v>
      </c>
      <c r="D65" s="1">
        <f>'PR-RAS'!E69</f>
        <v>1706018.1</v>
      </c>
      <c r="E65" s="1">
        <v>0</v>
      </c>
      <c r="F65" s="1">
        <v>0</v>
      </c>
      <c r="G65" s="2">
        <f t="shared" si="0"/>
        <v>314724.10880000005</v>
      </c>
      <c r="H65" s="2">
        <f t="shared" si="1"/>
        <v>0.10000000009313226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769000</v>
      </c>
      <c r="D66" s="1">
        <f>'PR-RAS'!E70</f>
        <v>799500</v>
      </c>
      <c r="E66" s="1">
        <v>0</v>
      </c>
      <c r="F66" s="1">
        <v>0</v>
      </c>
      <c r="G66" s="2">
        <f t="shared" si="0"/>
        <v>153920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1194</v>
      </c>
      <c r="E70" s="1">
        <v>0</v>
      </c>
      <c r="F70" s="1">
        <v>0</v>
      </c>
      <c r="G70" s="2">
        <f t="shared" si="0"/>
        <v>164.77200000000002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1194</v>
      </c>
      <c r="E71" s="1">
        <v>0</v>
      </c>
      <c r="F71" s="1">
        <v>0</v>
      </c>
      <c r="G71" s="2">
        <f t="shared" si="0"/>
        <v>167.16000000000003</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5000</v>
      </c>
      <c r="D73" s="1">
        <f>'PR-RAS'!E77</f>
        <v>0</v>
      </c>
      <c r="E73" s="1">
        <v>0</v>
      </c>
      <c r="F73" s="1">
        <v>0</v>
      </c>
      <c r="G73" s="2">
        <f t="shared" si="0"/>
        <v>360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5000</v>
      </c>
      <c r="D74" s="1">
        <f>'PR-RAS'!E78</f>
        <v>0</v>
      </c>
      <c r="E74" s="1">
        <v>0</v>
      </c>
      <c r="F74" s="1">
        <v>0</v>
      </c>
      <c r="G74" s="2">
        <f t="shared" si="0"/>
        <v>365</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0.84000000000000008</v>
      </c>
      <c r="E78" s="1">
        <v>0</v>
      </c>
      <c r="F78" s="1">
        <v>0</v>
      </c>
      <c r="G78" s="2">
        <f t="shared" si="0"/>
        <v>0.36035999999999996</v>
      </c>
      <c r="H78" s="2">
        <f t="shared" si="1"/>
        <v>0.15999999999999992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0.84000000000000008</v>
      </c>
      <c r="E79" s="1">
        <v>0</v>
      </c>
      <c r="F79" s="1">
        <v>0</v>
      </c>
      <c r="G79" s="2">
        <f t="shared" si="0"/>
        <v>0.36503999999999998</v>
      </c>
      <c r="H79" s="2">
        <f t="shared" si="1"/>
        <v>0.15999999999999992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0.77</v>
      </c>
      <c r="E81" s="1">
        <v>0</v>
      </c>
      <c r="F81" s="1">
        <v>0</v>
      </c>
      <c r="G81" s="2">
        <f t="shared" si="0"/>
        <v>0.36320000000000002</v>
      </c>
      <c r="H81" s="2">
        <f t="shared" si="1"/>
        <v>0.22999999999999998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7.0000000000000007E-2</v>
      </c>
      <c r="E82" s="1">
        <v>0</v>
      </c>
      <c r="F82" s="1">
        <v>0</v>
      </c>
      <c r="G82" s="2">
        <f t="shared" si="0"/>
        <v>1.1340000000000001E-2</v>
      </c>
      <c r="H82" s="2">
        <f t="shared" si="1"/>
        <v>7.0000000000000007E-2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1296237</v>
      </c>
      <c r="D102" s="1">
        <f>'PR-RAS'!E106</f>
        <v>1382997.11</v>
      </c>
      <c r="E102" s="1">
        <v>0</v>
      </c>
      <c r="F102" s="1">
        <v>0</v>
      </c>
      <c r="G102" s="2">
        <f t="shared" si="0"/>
        <v>410285.35322000005</v>
      </c>
      <c r="H102" s="2">
        <f t="shared" si="1"/>
        <v>0.11000000010244548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1296237</v>
      </c>
      <c r="D108" s="1">
        <f>'PR-RAS'!E112</f>
        <v>1382997.11</v>
      </c>
      <c r="E108" s="1">
        <v>0</v>
      </c>
      <c r="F108" s="1">
        <v>0</v>
      </c>
      <c r="G108" s="2">
        <f t="shared" si="0"/>
        <v>434658.74054000003</v>
      </c>
      <c r="H108" s="2">
        <f t="shared" si="1"/>
        <v>0.11000000010244548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1296237</v>
      </c>
      <c r="D113" s="1">
        <f>'PR-RAS'!E117</f>
        <v>1382997.11</v>
      </c>
      <c r="E113" s="1">
        <v>0</v>
      </c>
      <c r="F113" s="1">
        <v>0</v>
      </c>
      <c r="G113" s="2">
        <f t="shared" si="0"/>
        <v>454969.89664000005</v>
      </c>
      <c r="H113" s="2">
        <f t="shared" si="1"/>
        <v>0.11000000010244548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115089</v>
      </c>
      <c r="D120" s="1">
        <f>'PR-RAS'!E124</f>
        <v>232994.48000000004</v>
      </c>
      <c r="E120" s="1">
        <v>0</v>
      </c>
      <c r="F120" s="1">
        <v>0</v>
      </c>
      <c r="G120" s="2">
        <f t="shared" si="0"/>
        <v>69148.27724000001</v>
      </c>
      <c r="H120" s="2">
        <f t="shared" si="1"/>
        <v>0.48000000003958121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1060</v>
      </c>
      <c r="D121" s="1">
        <f>'PR-RAS'!E125</f>
        <v>76069.900000000009</v>
      </c>
      <c r="E121" s="1">
        <v>0</v>
      </c>
      <c r="F121" s="1">
        <v>0</v>
      </c>
      <c r="G121" s="2">
        <f t="shared" si="0"/>
        <v>18383.976000000002</v>
      </c>
      <c r="H121" s="2">
        <f t="shared" si="1"/>
        <v>9.9999999991268851E-2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1060</v>
      </c>
      <c r="D122" s="1">
        <f>'PR-RAS'!E126</f>
        <v>3463.3</v>
      </c>
      <c r="E122" s="1">
        <v>0</v>
      </c>
      <c r="F122" s="1">
        <v>0</v>
      </c>
      <c r="G122" s="2">
        <f t="shared" si="0"/>
        <v>966.37860000000001</v>
      </c>
      <c r="H122" s="2">
        <f t="shared" si="1"/>
        <v>0.3000000000001819</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72606.600000000006</v>
      </c>
      <c r="E123" s="1">
        <v>0</v>
      </c>
      <c r="F123" s="1">
        <v>0</v>
      </c>
      <c r="G123" s="2">
        <f t="shared" si="0"/>
        <v>17716.010400000003</v>
      </c>
      <c r="H123" s="2">
        <f t="shared" si="1"/>
        <v>0.39999999999417923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114029</v>
      </c>
      <c r="D124" s="1">
        <f>'PR-RAS'!E128</f>
        <v>156924.58000000002</v>
      </c>
      <c r="E124" s="1">
        <v>0</v>
      </c>
      <c r="F124" s="1">
        <v>0</v>
      </c>
      <c r="G124" s="2">
        <f t="shared" si="0"/>
        <v>52629.013680000004</v>
      </c>
      <c r="H124" s="2">
        <f t="shared" si="1"/>
        <v>0.41999999998370185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1159</v>
      </c>
      <c r="D125" s="1">
        <f>'PR-RAS'!E129</f>
        <v>33220.660000000003</v>
      </c>
      <c r="E125" s="1">
        <v>0</v>
      </c>
      <c r="F125" s="1">
        <v>0</v>
      </c>
      <c r="G125" s="2">
        <f t="shared" si="0"/>
        <v>8382.4396800000013</v>
      </c>
      <c r="H125" s="2">
        <f t="shared" si="1"/>
        <v>0.33999999999650754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112870</v>
      </c>
      <c r="D126" s="1">
        <f>'PR-RAS'!E130</f>
        <v>123703.92</v>
      </c>
      <c r="E126" s="1">
        <v>0</v>
      </c>
      <c r="F126" s="1">
        <v>0</v>
      </c>
      <c r="G126" s="2">
        <f t="shared" si="0"/>
        <v>45034.729999999996</v>
      </c>
      <c r="H126" s="2">
        <f t="shared" si="1"/>
        <v>8.000000000174623E-2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7902885</v>
      </c>
      <c r="D129" s="1">
        <f>'PR-RAS'!E133</f>
        <v>8804484</v>
      </c>
      <c r="E129" s="1">
        <v>0</v>
      </c>
      <c r="F129" s="1">
        <v>0</v>
      </c>
      <c r="G129" s="2">
        <f t="shared" si="0"/>
        <v>3265517.1839999999</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7902885</v>
      </c>
      <c r="D130" s="1">
        <f>'PR-RAS'!E134</f>
        <v>8804484</v>
      </c>
      <c r="E130" s="1">
        <v>0</v>
      </c>
      <c r="F130" s="1">
        <v>0</v>
      </c>
      <c r="G130" s="2">
        <f t="shared" si="0"/>
        <v>3291029.037</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7692313</v>
      </c>
      <c r="D131" s="1">
        <f>'PR-RAS'!E135</f>
        <v>8593668.6199999992</v>
      </c>
      <c r="E131" s="1">
        <v>0</v>
      </c>
      <c r="F131" s="1">
        <v>0</v>
      </c>
      <c r="G131" s="2">
        <f t="shared" si="0"/>
        <v>3234354.5312000001</v>
      </c>
      <c r="H131" s="2">
        <f t="shared" si="1"/>
        <v>0.38000000081956387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210572</v>
      </c>
      <c r="D132" s="1">
        <f>'PR-RAS'!E136</f>
        <v>210815.38</v>
      </c>
      <c r="E132" s="1">
        <v>0</v>
      </c>
      <c r="F132" s="1">
        <v>0</v>
      </c>
      <c r="G132" s="2">
        <f t="shared" si="0"/>
        <v>82818.561560000002</v>
      </c>
      <c r="H132" s="2">
        <f t="shared" si="1"/>
        <v>0.38000000000465661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40137</v>
      </c>
      <c r="D135" s="1">
        <f>'PR-RAS'!E139</f>
        <v>11580.72</v>
      </c>
      <c r="E135" s="1">
        <v>0</v>
      </c>
      <c r="F135" s="1">
        <v>0</v>
      </c>
      <c r="G135" s="2">
        <f t="shared" si="0"/>
        <v>8481.990960000001</v>
      </c>
      <c r="H135" s="2">
        <f t="shared" si="1"/>
        <v>0.28000000000065484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40137</v>
      </c>
      <c r="D146" s="1">
        <f>'PR-RAS'!E150</f>
        <v>11580.72</v>
      </c>
      <c r="E146" s="1">
        <v>0</v>
      </c>
      <c r="F146" s="1">
        <v>0</v>
      </c>
      <c r="G146" s="2">
        <f t="shared" si="0"/>
        <v>9178.273799999999</v>
      </c>
      <c r="H146" s="2">
        <f t="shared" si="1"/>
        <v>0.28000000000065484</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10800150</v>
      </c>
      <c r="D147" s="1">
        <f>'PR-RAS'!E151</f>
        <v>11738153.010000002</v>
      </c>
      <c r="E147" s="1">
        <v>0</v>
      </c>
      <c r="F147" s="1">
        <v>0</v>
      </c>
      <c r="G147" s="2">
        <f t="shared" si="0"/>
        <v>5004362.5789200002</v>
      </c>
      <c r="H147" s="2">
        <f t="shared" si="1"/>
        <v>1.0000001639127731E-2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7449749</v>
      </c>
      <c r="D148" s="1">
        <f>'PR-RAS'!E152</f>
        <v>8367626.4700000007</v>
      </c>
      <c r="E148" s="1">
        <v>0</v>
      </c>
      <c r="F148" s="1">
        <v>0</v>
      </c>
      <c r="G148" s="2">
        <f t="shared" si="0"/>
        <v>3555195.2851800001</v>
      </c>
      <c r="H148" s="2">
        <f t="shared" si="1"/>
        <v>0.47000000067055225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6182940</v>
      </c>
      <c r="D149" s="1">
        <f>'PR-RAS'!E153</f>
        <v>6726652.9000000004</v>
      </c>
      <c r="E149" s="1">
        <v>0</v>
      </c>
      <c r="F149" s="1">
        <v>0</v>
      </c>
      <c r="G149" s="2">
        <f t="shared" si="0"/>
        <v>2906164.3783999998</v>
      </c>
      <c r="H149" s="2">
        <f t="shared" si="1"/>
        <v>9.999999962747097E-2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5949496</v>
      </c>
      <c r="D150" s="1">
        <f>'PR-RAS'!E154</f>
        <v>6487546.7800000003</v>
      </c>
      <c r="E150" s="1">
        <v>0</v>
      </c>
      <c r="F150" s="1">
        <v>0</v>
      </c>
      <c r="G150" s="2">
        <f t="shared" si="0"/>
        <v>2819763.8444400001</v>
      </c>
      <c r="H150" s="2">
        <f t="shared" si="1"/>
        <v>0.21999999973922968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38592</v>
      </c>
      <c r="D151" s="1">
        <f>'PR-RAS'!E155</f>
        <v>0</v>
      </c>
      <c r="E151" s="1">
        <v>0</v>
      </c>
      <c r="F151" s="1">
        <v>0</v>
      </c>
      <c r="G151" s="2">
        <f t="shared" si="0"/>
        <v>5788.8</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4516.1499999999996</v>
      </c>
      <c r="E152" s="1">
        <v>0</v>
      </c>
      <c r="F152" s="1">
        <v>0</v>
      </c>
      <c r="G152" s="2">
        <f t="shared" si="0"/>
        <v>1363.8772999999999</v>
      </c>
      <c r="H152" s="2">
        <f t="shared" si="1"/>
        <v>0.1499999999996362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194852</v>
      </c>
      <c r="D153" s="1">
        <f>'PR-RAS'!E157</f>
        <v>234589.97</v>
      </c>
      <c r="E153" s="1">
        <v>0</v>
      </c>
      <c r="F153" s="1">
        <v>0</v>
      </c>
      <c r="G153" s="2">
        <f t="shared" si="0"/>
        <v>100932.85487999998</v>
      </c>
      <c r="H153" s="2">
        <f t="shared" si="1"/>
        <v>2.9999999998835847E-2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256601</v>
      </c>
      <c r="D154" s="1">
        <f>'PR-RAS'!E158</f>
        <v>568778.51</v>
      </c>
      <c r="E154" s="1">
        <v>0</v>
      </c>
      <c r="F154" s="1">
        <v>0</v>
      </c>
      <c r="G154" s="2">
        <f t="shared" si="0"/>
        <v>213306.17705999999</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1010208</v>
      </c>
      <c r="D155" s="1">
        <f>'PR-RAS'!E159</f>
        <v>1072195.06</v>
      </c>
      <c r="E155" s="1">
        <v>0</v>
      </c>
      <c r="F155" s="1">
        <v>0</v>
      </c>
      <c r="G155" s="2">
        <f t="shared" si="0"/>
        <v>485808.11048000003</v>
      </c>
      <c r="H155" s="2">
        <f t="shared" si="1"/>
        <v>6.0000000055879354E-2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1010105</v>
      </c>
      <c r="D157" s="1">
        <f>'PR-RAS'!E161</f>
        <v>1072195.06</v>
      </c>
      <c r="E157" s="1">
        <v>0</v>
      </c>
      <c r="F157" s="1">
        <v>0</v>
      </c>
      <c r="G157" s="2">
        <f t="shared" si="0"/>
        <v>492101.23872000002</v>
      </c>
      <c r="H157" s="2">
        <f t="shared" si="1"/>
        <v>6.0000000055879354E-2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103</v>
      </c>
      <c r="D158" s="1">
        <f>'PR-RAS'!E162</f>
        <v>0</v>
      </c>
      <c r="E158" s="1">
        <v>0</v>
      </c>
      <c r="F158" s="1">
        <v>0</v>
      </c>
      <c r="G158" s="2">
        <f t="shared" si="0"/>
        <v>16.170999999999999</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2507582</v>
      </c>
      <c r="D159" s="1">
        <f>'PR-RAS'!E163</f>
        <v>3342838.06</v>
      </c>
      <c r="E159" s="1">
        <v>0</v>
      </c>
      <c r="F159" s="1">
        <v>0</v>
      </c>
      <c r="G159" s="2">
        <f t="shared" si="0"/>
        <v>1452534.7829600002</v>
      </c>
      <c r="H159" s="2">
        <f t="shared" si="1"/>
        <v>6.0000000055879354E-2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292309</v>
      </c>
      <c r="D160" s="1">
        <f>'PR-RAS'!E164</f>
        <v>396846.73</v>
      </c>
      <c r="E160" s="1">
        <v>0</v>
      </c>
      <c r="F160" s="1">
        <v>0</v>
      </c>
      <c r="G160" s="2">
        <f t="shared" si="0"/>
        <v>172674.39113999999</v>
      </c>
      <c r="H160" s="2">
        <f t="shared" si="1"/>
        <v>0.27000000001862645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31489</v>
      </c>
      <c r="D161" s="1">
        <f>'PR-RAS'!E165</f>
        <v>113157.11</v>
      </c>
      <c r="E161" s="1">
        <v>0</v>
      </c>
      <c r="F161" s="1">
        <v>0</v>
      </c>
      <c r="G161" s="2">
        <f t="shared" si="0"/>
        <v>41248.515200000002</v>
      </c>
      <c r="H161" s="2">
        <f t="shared" si="1"/>
        <v>0.11000000000058208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248565</v>
      </c>
      <c r="D162" s="1">
        <f>'PR-RAS'!E166</f>
        <v>271223.34999999998</v>
      </c>
      <c r="E162" s="1">
        <v>0</v>
      </c>
      <c r="F162" s="1">
        <v>0</v>
      </c>
      <c r="G162" s="2">
        <f t="shared" si="0"/>
        <v>127352.88369999999</v>
      </c>
      <c r="H162" s="2">
        <f t="shared" si="1"/>
        <v>0.34999999997671694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8877</v>
      </c>
      <c r="D163" s="1">
        <f>'PR-RAS'!E167</f>
        <v>11286.27</v>
      </c>
      <c r="E163" s="1">
        <v>0</v>
      </c>
      <c r="F163" s="1">
        <v>0</v>
      </c>
      <c r="G163" s="2">
        <f t="shared" si="0"/>
        <v>5094.8254800000004</v>
      </c>
      <c r="H163" s="2">
        <f t="shared" si="1"/>
        <v>0.27000000000043656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3378</v>
      </c>
      <c r="D164" s="1">
        <f>'PR-RAS'!E168</f>
        <v>1180</v>
      </c>
      <c r="E164" s="1">
        <v>0</v>
      </c>
      <c r="F164" s="1">
        <v>0</v>
      </c>
      <c r="G164" s="2">
        <f t="shared" si="0"/>
        <v>935.29399999999998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636065</v>
      </c>
      <c r="D165" s="1">
        <f>'PR-RAS'!E169</f>
        <v>998170.78</v>
      </c>
      <c r="E165" s="1">
        <v>0</v>
      </c>
      <c r="F165" s="1">
        <v>0</v>
      </c>
      <c r="G165" s="2">
        <f t="shared" si="0"/>
        <v>431714.67584000004</v>
      </c>
      <c r="H165" s="2">
        <f t="shared" si="1"/>
        <v>0.21999999997206032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303842</v>
      </c>
      <c r="D166" s="1">
        <f>'PR-RAS'!E170</f>
        <v>467525.05</v>
      </c>
      <c r="E166" s="1">
        <v>0</v>
      </c>
      <c r="F166" s="1">
        <v>0</v>
      </c>
      <c r="G166" s="2">
        <f t="shared" si="0"/>
        <v>204417.19650000002</v>
      </c>
      <c r="H166" s="2">
        <f t="shared" si="1"/>
        <v>4.9999999988358468E-2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1835</v>
      </c>
      <c r="D167" s="1">
        <f>'PR-RAS'!E171</f>
        <v>0</v>
      </c>
      <c r="E167" s="1">
        <v>0</v>
      </c>
      <c r="F167" s="1">
        <v>0</v>
      </c>
      <c r="G167" s="2">
        <f t="shared" si="0"/>
        <v>304.61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265254</v>
      </c>
      <c r="D168" s="1">
        <f>'PR-RAS'!E172</f>
        <v>483534.03</v>
      </c>
      <c r="E168" s="1">
        <v>0</v>
      </c>
      <c r="F168" s="1">
        <v>0</v>
      </c>
      <c r="G168" s="2">
        <f t="shared" si="0"/>
        <v>205797.78402000002</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42644</v>
      </c>
      <c r="D169" s="1">
        <f>'PR-RAS'!E173</f>
        <v>36883.129999999997</v>
      </c>
      <c r="E169" s="1">
        <v>0</v>
      </c>
      <c r="F169" s="1">
        <v>0</v>
      </c>
      <c r="G169" s="2">
        <f t="shared" si="0"/>
        <v>19556.92368</v>
      </c>
      <c r="H169" s="2">
        <f t="shared" si="1"/>
        <v>0.12999999999738066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22490</v>
      </c>
      <c r="D170" s="1">
        <f>'PR-RAS'!E174</f>
        <v>10228.57</v>
      </c>
      <c r="E170" s="1">
        <v>0</v>
      </c>
      <c r="F170" s="1">
        <v>0</v>
      </c>
      <c r="G170" s="2">
        <f t="shared" si="0"/>
        <v>7258.0666600000004</v>
      </c>
      <c r="H170" s="2">
        <f t="shared" si="1"/>
        <v>0.43000000000029104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1489394</v>
      </c>
      <c r="D173" s="1">
        <f>'PR-RAS'!E177</f>
        <v>1843245.99</v>
      </c>
      <c r="E173" s="1">
        <v>0</v>
      </c>
      <c r="F173" s="1">
        <v>0</v>
      </c>
      <c r="G173" s="2">
        <f t="shared" si="0"/>
        <v>890252.38855999999</v>
      </c>
      <c r="H173" s="2">
        <f t="shared" si="1"/>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115403</v>
      </c>
      <c r="D174" s="1">
        <f>'PR-RAS'!E178</f>
        <v>133445.29999999999</v>
      </c>
      <c r="E174" s="1">
        <v>0</v>
      </c>
      <c r="F174" s="1">
        <v>0</v>
      </c>
      <c r="G174" s="2">
        <f t="shared" si="0"/>
        <v>66136.792799999996</v>
      </c>
      <c r="H174" s="2">
        <f t="shared" si="1"/>
        <v>0.29999999998835847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144396</v>
      </c>
      <c r="D175" s="1">
        <f>'PR-RAS'!E179</f>
        <v>246204.53</v>
      </c>
      <c r="E175" s="1">
        <v>0</v>
      </c>
      <c r="F175" s="1">
        <v>0</v>
      </c>
      <c r="G175" s="2">
        <f t="shared" si="0"/>
        <v>110804.08044000001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23905</v>
      </c>
      <c r="D176" s="1">
        <f>'PR-RAS'!E180</f>
        <v>9389.3700000000008</v>
      </c>
      <c r="E176" s="1">
        <v>0</v>
      </c>
      <c r="F176" s="1">
        <v>0</v>
      </c>
      <c r="G176" s="2">
        <f t="shared" si="0"/>
        <v>7469.6545000000006</v>
      </c>
      <c r="H176" s="2">
        <f t="shared" si="1"/>
        <v>0.37000000000080036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225021</v>
      </c>
      <c r="D177" s="1">
        <f>'PR-RAS'!E181</f>
        <v>258344.3</v>
      </c>
      <c r="E177" s="1">
        <v>0</v>
      </c>
      <c r="F177" s="1">
        <v>0</v>
      </c>
      <c r="G177" s="2">
        <f t="shared" si="0"/>
        <v>130540.88959999999</v>
      </c>
      <c r="H177" s="2">
        <f t="shared" si="1"/>
        <v>0.29999999998835847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217832</v>
      </c>
      <c r="D178" s="1">
        <f>'PR-RAS'!E182</f>
        <v>303508.87</v>
      </c>
      <c r="E178" s="1">
        <v>0</v>
      </c>
      <c r="F178" s="1">
        <v>0</v>
      </c>
      <c r="G178" s="2">
        <f t="shared" si="0"/>
        <v>145998.40398</v>
      </c>
      <c r="H178" s="2">
        <f t="shared" si="1"/>
        <v>0.13000000000465661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5460</v>
      </c>
      <c r="D179" s="1">
        <f>'PR-RAS'!E183</f>
        <v>2300</v>
      </c>
      <c r="E179" s="1">
        <v>0</v>
      </c>
      <c r="F179" s="1">
        <v>0</v>
      </c>
      <c r="G179" s="2">
        <f t="shared" si="0"/>
        <v>1790.6799999999998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284020</v>
      </c>
      <c r="D180" s="1">
        <f>'PR-RAS'!E184</f>
        <v>396260.4</v>
      </c>
      <c r="E180" s="1">
        <v>0</v>
      </c>
      <c r="F180" s="1">
        <v>0</v>
      </c>
      <c r="G180" s="2">
        <f t="shared" si="0"/>
        <v>192700.80319999999</v>
      </c>
      <c r="H180" s="2">
        <f t="shared" si="1"/>
        <v>0.40000000002328306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102652</v>
      </c>
      <c r="D181" s="1">
        <f>'PR-RAS'!E185</f>
        <v>77354.009999999995</v>
      </c>
      <c r="E181" s="1">
        <v>0</v>
      </c>
      <c r="F181" s="1">
        <v>0</v>
      </c>
      <c r="G181" s="2">
        <f t="shared" si="0"/>
        <v>46324.803599999999</v>
      </c>
      <c r="H181" s="2">
        <f t="shared" si="1"/>
        <v>9.9999999947613105E-3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370705</v>
      </c>
      <c r="D182" s="1">
        <f>'PR-RAS'!E186</f>
        <v>416439.21</v>
      </c>
      <c r="E182" s="1">
        <v>0</v>
      </c>
      <c r="F182" s="1">
        <v>0</v>
      </c>
      <c r="G182" s="2">
        <f t="shared" si="0"/>
        <v>217848.59901999997</v>
      </c>
      <c r="H182" s="2">
        <f t="shared" si="1"/>
        <v>0.21000000002095476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5457</v>
      </c>
      <c r="D183" s="1">
        <f>'PR-RAS'!E187</f>
        <v>3037.9</v>
      </c>
      <c r="E183" s="1">
        <v>0</v>
      </c>
      <c r="F183" s="1">
        <v>0</v>
      </c>
      <c r="G183" s="2">
        <f t="shared" si="0"/>
        <v>2098.9695999999999</v>
      </c>
      <c r="H183" s="2">
        <f t="shared" si="1"/>
        <v>9.9999999999909051E-2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84357</v>
      </c>
      <c r="D184" s="1">
        <f>'PR-RAS'!E188</f>
        <v>101536.66</v>
      </c>
      <c r="E184" s="1">
        <v>0</v>
      </c>
      <c r="F184" s="1">
        <v>0</v>
      </c>
      <c r="G184" s="2">
        <f t="shared" si="0"/>
        <v>52599.74856</v>
      </c>
      <c r="H184" s="2">
        <f t="shared" si="1"/>
        <v>0.33999999999650754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58943</v>
      </c>
      <c r="D186" s="1">
        <f>'PR-RAS'!E190</f>
        <v>63753.99</v>
      </c>
      <c r="E186" s="1">
        <v>0</v>
      </c>
      <c r="F186" s="1">
        <v>0</v>
      </c>
      <c r="G186" s="2">
        <f t="shared" si="0"/>
        <v>34493.431299999997</v>
      </c>
      <c r="H186" s="2">
        <f t="shared" si="1"/>
        <v>1.0000000002037268E-2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9432</v>
      </c>
      <c r="D187" s="1">
        <f>'PR-RAS'!E191</f>
        <v>16504.41</v>
      </c>
      <c r="E187" s="1">
        <v>0</v>
      </c>
      <c r="F187" s="1">
        <v>0</v>
      </c>
      <c r="G187" s="2">
        <f t="shared" si="0"/>
        <v>7893.9925199999998</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5375</v>
      </c>
      <c r="D188" s="1">
        <f>'PR-RAS'!E192</f>
        <v>5468.88</v>
      </c>
      <c r="E188" s="1">
        <v>0</v>
      </c>
      <c r="F188" s="1">
        <v>0</v>
      </c>
      <c r="G188" s="2">
        <f t="shared" si="0"/>
        <v>3050.48612</v>
      </c>
      <c r="H188" s="2">
        <f t="shared" si="1"/>
        <v>0.11999999999989086</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10607</v>
      </c>
      <c r="D189" s="1">
        <f>'PR-RAS'!E193</f>
        <v>11162.5</v>
      </c>
      <c r="E189" s="1">
        <v>0</v>
      </c>
      <c r="F189" s="1">
        <v>0</v>
      </c>
      <c r="G189" s="2">
        <f t="shared" si="0"/>
        <v>6191.2160000000003</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4616.88</v>
      </c>
      <c r="E190" s="1">
        <v>0</v>
      </c>
      <c r="F190" s="1">
        <v>0</v>
      </c>
      <c r="G190" s="2">
        <f t="shared" si="0"/>
        <v>1745.18064</v>
      </c>
      <c r="H190" s="2">
        <f t="shared" si="1"/>
        <v>0.11999999999989086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30</v>
      </c>
      <c r="E191" s="1">
        <v>0</v>
      </c>
      <c r="F191" s="1">
        <v>0</v>
      </c>
      <c r="G191" s="2">
        <f t="shared" si="0"/>
        <v>11.4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28042</v>
      </c>
      <c r="D192" s="1">
        <f>'PR-RAS'!E196</f>
        <v>27688.48</v>
      </c>
      <c r="E192" s="1">
        <v>0</v>
      </c>
      <c r="F192" s="1">
        <v>0</v>
      </c>
      <c r="G192" s="2">
        <f t="shared" si="0"/>
        <v>15933.021359999999</v>
      </c>
      <c r="H192" s="2">
        <f t="shared" si="1"/>
        <v>0.47999999999956344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28042</v>
      </c>
      <c r="D206" s="1">
        <f>'PR-RAS'!E210</f>
        <v>27688.48</v>
      </c>
      <c r="E206" s="1">
        <v>0</v>
      </c>
      <c r="F206" s="1">
        <v>0</v>
      </c>
      <c r="G206" s="2">
        <f t="shared" si="0"/>
        <v>17100.886799999997</v>
      </c>
      <c r="H206" s="2">
        <f t="shared" si="1"/>
        <v>0.47999999999956344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5481</v>
      </c>
      <c r="D207" s="1">
        <f>'PR-RAS'!E211</f>
        <v>11755.72</v>
      </c>
      <c r="E207" s="1">
        <v>0</v>
      </c>
      <c r="F207" s="1">
        <v>0</v>
      </c>
      <c r="G207" s="2">
        <f t="shared" si="0"/>
        <v>5972.4426399999993</v>
      </c>
      <c r="H207" s="2">
        <f t="shared" si="1"/>
        <v>0.28000000000065484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1878</v>
      </c>
      <c r="D208" s="1">
        <f>'PR-RAS'!E212</f>
        <v>320.5</v>
      </c>
      <c r="E208" s="1">
        <v>0</v>
      </c>
      <c r="F208" s="1">
        <v>0</v>
      </c>
      <c r="G208" s="2">
        <f t="shared" si="0"/>
        <v>521.43299999999999</v>
      </c>
      <c r="H208" s="2">
        <f t="shared" si="1"/>
        <v>0.5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20683</v>
      </c>
      <c r="D209" s="1">
        <f>'PR-RAS'!E213</f>
        <v>15612.26</v>
      </c>
      <c r="E209" s="1">
        <v>0</v>
      </c>
      <c r="F209" s="1">
        <v>0</v>
      </c>
      <c r="G209" s="2">
        <f t="shared" si="0"/>
        <v>10796.764160000001</v>
      </c>
      <c r="H209" s="2">
        <f t="shared" si="1"/>
        <v>0.26000000000021828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734432</v>
      </c>
      <c r="D220" s="1">
        <f>'PR-RAS'!E224</f>
        <v>0</v>
      </c>
      <c r="E220" s="1">
        <v>0</v>
      </c>
      <c r="F220" s="1">
        <v>0</v>
      </c>
      <c r="G220" s="2">
        <f t="shared" si="0"/>
        <v>160840.60800000001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734432</v>
      </c>
      <c r="D221" s="1">
        <f>'PR-RAS'!E225</f>
        <v>0</v>
      </c>
      <c r="E221" s="1">
        <v>0</v>
      </c>
      <c r="F221" s="1">
        <v>0</v>
      </c>
      <c r="G221" s="2">
        <f t="shared" si="0"/>
        <v>161575.04000000001</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734432</v>
      </c>
      <c r="D222" s="1">
        <f>'PR-RAS'!E226</f>
        <v>0</v>
      </c>
      <c r="E222" s="1">
        <v>0</v>
      </c>
      <c r="F222" s="1">
        <v>0</v>
      </c>
      <c r="G222" s="2">
        <f t="shared" si="0"/>
        <v>162309.47200000001</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80345</v>
      </c>
      <c r="D259" s="1">
        <f>'PR-RAS'!E263</f>
        <v>0</v>
      </c>
      <c r="E259" s="1">
        <v>0</v>
      </c>
      <c r="F259" s="1">
        <v>0</v>
      </c>
      <c r="G259" s="2">
        <f t="shared" si="0"/>
        <v>20729.010000000002</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80345</v>
      </c>
      <c r="D260" s="1">
        <f>'PR-RAS'!E264</f>
        <v>0</v>
      </c>
      <c r="E260" s="1">
        <v>0</v>
      </c>
      <c r="F260" s="1">
        <v>0</v>
      </c>
      <c r="G260" s="2">
        <f t="shared" si="0"/>
        <v>20809.355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80345</v>
      </c>
      <c r="D261" s="1">
        <f>'PR-RAS'!E265</f>
        <v>0</v>
      </c>
      <c r="E261" s="1">
        <v>0</v>
      </c>
      <c r="F261" s="1">
        <v>0</v>
      </c>
      <c r="G261" s="2">
        <f t="shared" si="0"/>
        <v>20889.7</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10800150</v>
      </c>
      <c r="D285" s="1">
        <f>'PR-RAS'!E289</f>
        <v>11738153.010000002</v>
      </c>
      <c r="E285" s="1">
        <v>0</v>
      </c>
      <c r="F285" s="1">
        <v>0</v>
      </c>
      <c r="G285" s="2">
        <f t="shared" si="8"/>
        <v>9734513.5096799992</v>
      </c>
      <c r="H285" s="2">
        <f t="shared" si="9"/>
        <v>1.0000001639127731E-2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1025807</v>
      </c>
      <c r="D286" s="1">
        <f>'PR-RAS'!E290</f>
        <v>1681254.1500000004</v>
      </c>
      <c r="E286" s="1">
        <v>0</v>
      </c>
      <c r="F286" s="1">
        <v>0</v>
      </c>
      <c r="G286" s="2">
        <f t="shared" si="8"/>
        <v>1250669.8605000002</v>
      </c>
      <c r="H286" s="2">
        <f t="shared" si="9"/>
        <v>0.15000000037252903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1529070</v>
      </c>
      <c r="D288" s="1">
        <f>'PR-RAS'!E292</f>
        <v>786139.02</v>
      </c>
      <c r="E288" s="1">
        <v>0</v>
      </c>
      <c r="F288" s="1">
        <v>0</v>
      </c>
      <c r="G288" s="2">
        <f t="shared" si="8"/>
        <v>890086.88747999992</v>
      </c>
      <c r="H288" s="2">
        <f t="shared" si="9"/>
        <v>2.0000000018626451E-2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73729</v>
      </c>
      <c r="D290" s="1">
        <f>'PR-RAS'!E294</f>
        <v>43817.46</v>
      </c>
      <c r="E290" s="1">
        <v>0</v>
      </c>
      <c r="F290" s="1">
        <v>0</v>
      </c>
      <c r="G290" s="2">
        <f t="shared" si="8"/>
        <v>46634.172879999991</v>
      </c>
      <c r="H290" s="2">
        <f t="shared" si="9"/>
        <v>0.45999999999912689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1879</v>
      </c>
      <c r="D291" s="1">
        <f>'PR-RAS'!E295</f>
        <v>6634.14</v>
      </c>
      <c r="E291" s="1">
        <v>0</v>
      </c>
      <c r="F291" s="1">
        <v>0</v>
      </c>
      <c r="G291" s="2">
        <f t="shared" si="8"/>
        <v>4392.7111999999997</v>
      </c>
      <c r="H291" s="2">
        <f t="shared" si="9"/>
        <v>0.14000000000032742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1757757</v>
      </c>
      <c r="D345" s="1">
        <f>'PR-RAS'!E350</f>
        <v>1717191.13</v>
      </c>
      <c r="E345" s="1">
        <v>0</v>
      </c>
      <c r="F345" s="1">
        <v>0</v>
      </c>
      <c r="G345" s="2">
        <f t="shared" si="8"/>
        <v>1786095.9054399999</v>
      </c>
      <c r="H345" s="2">
        <f t="shared" si="9"/>
        <v>0.12999999988824129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1298</v>
      </c>
      <c r="D346" s="1">
        <f>'PR-RAS'!E351</f>
        <v>0</v>
      </c>
      <c r="E346" s="1">
        <v>0</v>
      </c>
      <c r="F346" s="1">
        <v>0</v>
      </c>
      <c r="G346" s="2">
        <f t="shared" si="8"/>
        <v>447.80999999999995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1298</v>
      </c>
      <c r="D351" s="1">
        <f>'PR-RAS'!E356</f>
        <v>0</v>
      </c>
      <c r="E351" s="1">
        <v>0</v>
      </c>
      <c r="F351" s="1">
        <v>0</v>
      </c>
      <c r="G351" s="2">
        <f t="shared" si="8"/>
        <v>454.29999999999995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1298</v>
      </c>
      <c r="D354" s="1">
        <f>'PR-RAS'!E359</f>
        <v>0</v>
      </c>
      <c r="E354" s="1">
        <v>0</v>
      </c>
      <c r="F354" s="1">
        <v>0</v>
      </c>
      <c r="G354" s="2">
        <f t="shared" si="8"/>
        <v>458.19399999999996</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1756459</v>
      </c>
      <c r="D358" s="1">
        <f>'PR-RAS'!E363</f>
        <v>1717191.13</v>
      </c>
      <c r="E358" s="1">
        <v>0</v>
      </c>
      <c r="F358" s="1">
        <v>0</v>
      </c>
      <c r="G358" s="2">
        <f t="shared" si="8"/>
        <v>1853130.3298199999</v>
      </c>
      <c r="H358" s="2">
        <f t="shared" si="9"/>
        <v>0.12999999988824129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72390</v>
      </c>
      <c r="D364" s="1">
        <f>'PR-RAS'!E369</f>
        <v>94081.63</v>
      </c>
      <c r="E364" s="1">
        <v>0</v>
      </c>
      <c r="F364" s="1">
        <v>0</v>
      </c>
      <c r="G364" s="2">
        <f t="shared" si="8"/>
        <v>94580.833379999996</v>
      </c>
      <c r="H364" s="2">
        <f t="shared" si="9"/>
        <v>0.36999999999534339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59418</v>
      </c>
      <c r="D365" s="1">
        <f>'PR-RAS'!E370</f>
        <v>74041.13</v>
      </c>
      <c r="E365" s="1">
        <v>0</v>
      </c>
      <c r="F365" s="1">
        <v>0</v>
      </c>
      <c r="G365" s="2">
        <f t="shared" si="8"/>
        <v>75530.094639999996</v>
      </c>
      <c r="H365" s="2">
        <f t="shared" si="9"/>
        <v>0.13000000000465661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8502</v>
      </c>
      <c r="D366" s="1">
        <f>'PR-RAS'!E371</f>
        <v>5559.25</v>
      </c>
      <c r="E366" s="1">
        <v>0</v>
      </c>
      <c r="F366" s="1">
        <v>0</v>
      </c>
      <c r="G366" s="2">
        <f t="shared" si="8"/>
        <v>7161.4825000000001</v>
      </c>
      <c r="H366" s="2">
        <f t="shared" si="9"/>
        <v>0.25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2902</v>
      </c>
      <c r="D367" s="1">
        <f>'PR-RAS'!E372</f>
        <v>2877</v>
      </c>
      <c r="E367" s="1">
        <v>0</v>
      </c>
      <c r="F367" s="1">
        <v>0</v>
      </c>
      <c r="G367" s="2">
        <f t="shared" si="8"/>
        <v>3168.096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5170.25</v>
      </c>
      <c r="E370" s="1">
        <v>0</v>
      </c>
      <c r="F370" s="1">
        <v>0</v>
      </c>
      <c r="G370" s="2">
        <f t="shared" si="8"/>
        <v>3815.6444999999999</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1568</v>
      </c>
      <c r="D371" s="1">
        <f>'PR-RAS'!E376</f>
        <v>6434</v>
      </c>
      <c r="E371" s="1">
        <v>0</v>
      </c>
      <c r="F371" s="1">
        <v>0</v>
      </c>
      <c r="G371" s="2">
        <f t="shared" si="8"/>
        <v>5341.32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1684069</v>
      </c>
      <c r="D378" s="1">
        <f>'PR-RAS'!E383</f>
        <v>1623109.5</v>
      </c>
      <c r="E378" s="1">
        <v>0</v>
      </c>
      <c r="F378" s="1">
        <v>0</v>
      </c>
      <c r="G378" s="2">
        <f t="shared" si="8"/>
        <v>1858718.5760000001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1684069</v>
      </c>
      <c r="D379" s="1">
        <f>'PR-RAS'!E384</f>
        <v>1623109.5</v>
      </c>
      <c r="E379" s="1">
        <v>0</v>
      </c>
      <c r="F379" s="1">
        <v>0</v>
      </c>
      <c r="G379" s="2">
        <f t="shared" si="8"/>
        <v>1863648.8640000001</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1757757</v>
      </c>
      <c r="D403" s="1">
        <f>'PR-RAS'!E408</f>
        <v>1717191.13</v>
      </c>
      <c r="E403" s="1">
        <v>0</v>
      </c>
      <c r="F403" s="1">
        <v>0</v>
      </c>
      <c r="G403" s="2">
        <f t="shared" si="8"/>
        <v>2087239.9825200001</v>
      </c>
      <c r="H403" s="2">
        <f t="shared" si="9"/>
        <v>0.12999999988824129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11200</v>
      </c>
      <c r="D405" s="1">
        <f>'PR-RAS'!E410</f>
        <v>628.13</v>
      </c>
      <c r="E405" s="1">
        <v>0</v>
      </c>
      <c r="F405" s="1">
        <v>0</v>
      </c>
      <c r="G405" s="2">
        <f t="shared" si="8"/>
        <v>5032.3290400000005</v>
      </c>
      <c r="H405" s="2">
        <f t="shared" si="9"/>
        <v>0.12999999999999545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11825957</v>
      </c>
      <c r="D407" s="1">
        <f>'PR-RAS'!E412</f>
        <v>13419407.160000002</v>
      </c>
      <c r="E407" s="1">
        <v>0</v>
      </c>
      <c r="F407" s="1">
        <v>0</v>
      </c>
      <c r="G407" s="2">
        <f t="shared" si="8"/>
        <v>15697897.155920004</v>
      </c>
      <c r="H407" s="2">
        <f t="shared" si="9"/>
        <v>0.16000000201165676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12557907</v>
      </c>
      <c r="D408" s="1">
        <f>'PR-RAS'!E413</f>
        <v>13455344.140000001</v>
      </c>
      <c r="E408" s="1">
        <v>0</v>
      </c>
      <c r="F408" s="1">
        <v>0</v>
      </c>
      <c r="G408" s="2">
        <f t="shared" si="8"/>
        <v>16063718.278959999</v>
      </c>
      <c r="H408" s="2">
        <f t="shared" si="9"/>
        <v>0.14000000059604645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731950</v>
      </c>
      <c r="D410" s="1">
        <f>'PR-RAS'!E415</f>
        <v>35936.979999998584</v>
      </c>
      <c r="E410" s="1">
        <v>0</v>
      </c>
      <c r="F410" s="1">
        <v>0</v>
      </c>
      <c r="G410" s="2">
        <f t="shared" si="8"/>
        <v>328763.99963999883</v>
      </c>
      <c r="H410" s="2">
        <f t="shared" si="9"/>
        <v>2.0000001415610313E-2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1517870</v>
      </c>
      <c r="D411" s="1">
        <f>'PR-RAS'!E416</f>
        <v>785510.89</v>
      </c>
      <c r="E411" s="1">
        <v>0</v>
      </c>
      <c r="F411" s="1">
        <v>0</v>
      </c>
      <c r="G411" s="2">
        <f t="shared" si="8"/>
        <v>1266445.6298</v>
      </c>
      <c r="H411" s="2">
        <f t="shared" si="9"/>
        <v>0.10999999998603016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73729</v>
      </c>
      <c r="D413" s="1">
        <f>'PR-RAS'!E418</f>
        <v>43817.46</v>
      </c>
      <c r="E413" s="1">
        <v>0</v>
      </c>
      <c r="F413" s="1">
        <v>0</v>
      </c>
      <c r="G413" s="2">
        <f t="shared" si="8"/>
        <v>66481.935039999997</v>
      </c>
      <c r="H413" s="2">
        <f t="shared" si="9"/>
        <v>0.45999999999912689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11825957</v>
      </c>
      <c r="D633" s="1">
        <f>'PR-RAS'!E639</f>
        <v>13419407.160000002</v>
      </c>
      <c r="E633" s="1">
        <v>0</v>
      </c>
      <c r="F633" s="1">
        <v>0</v>
      </c>
      <c r="G633" s="2">
        <f t="shared" si="10"/>
        <v>24436135.474240005</v>
      </c>
      <c r="H633" s="2">
        <f t="shared" si="11"/>
        <v>0.16000000201165676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12557907</v>
      </c>
      <c r="D634" s="1">
        <f>'PR-RAS'!E640</f>
        <v>13455344.140000001</v>
      </c>
      <c r="E634" s="1">
        <v>0</v>
      </c>
      <c r="F634" s="1">
        <v>0</v>
      </c>
      <c r="G634" s="2">
        <f t="shared" si="10"/>
        <v>24983620.812240001</v>
      </c>
      <c r="H634" s="2">
        <f t="shared" si="11"/>
        <v>0.14000000059604645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731950</v>
      </c>
      <c r="D636" s="1">
        <f>'PR-RAS'!E642</f>
        <v>35936.979999998584</v>
      </c>
      <c r="E636" s="1">
        <v>0</v>
      </c>
      <c r="F636" s="1">
        <v>0</v>
      </c>
      <c r="G636" s="2">
        <f t="shared" si="10"/>
        <v>510428.2145999982</v>
      </c>
      <c r="H636" s="2">
        <f t="shared" si="11"/>
        <v>2.0000001415610313E-2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1517870</v>
      </c>
      <c r="D637" s="1">
        <f>'PR-RAS'!E643</f>
        <v>785510.89</v>
      </c>
      <c r="E637" s="1">
        <v>0</v>
      </c>
      <c r="F637" s="1">
        <v>0</v>
      </c>
      <c r="G637" s="2">
        <f t="shared" si="10"/>
        <v>1964535.1720800002</v>
      </c>
      <c r="H637" s="2">
        <f t="shared" si="11"/>
        <v>0.10999999998603016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785920</v>
      </c>
      <c r="D639" s="1">
        <f>'PR-RAS'!E645</f>
        <v>749573.91000000143</v>
      </c>
      <c r="E639" s="1">
        <v>0</v>
      </c>
      <c r="F639" s="1">
        <v>0</v>
      </c>
      <c r="G639" s="2">
        <f t="shared" si="10"/>
        <v>1457873.269160002</v>
      </c>
      <c r="H639" s="2">
        <f t="shared" si="11"/>
        <v>8.9999998570419848E-2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607913</v>
      </c>
      <c r="D641" s="1">
        <f>'PR-RAS'!E647</f>
        <v>487006.49</v>
      </c>
      <c r="E641" s="1">
        <v>0</v>
      </c>
      <c r="F641" s="1">
        <v>0</v>
      </c>
      <c r="G641" s="2">
        <f t="shared" si="10"/>
        <v>1012432.6272</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2505</v>
      </c>
      <c r="D642" s="1">
        <f>'PR-RAS'!E649</f>
        <v>756.19</v>
      </c>
      <c r="E642" s="1">
        <v>0</v>
      </c>
      <c r="F642" s="1">
        <v>0</v>
      </c>
      <c r="G642" s="2">
        <f t="shared" si="10"/>
        <v>2575.1405800000002</v>
      </c>
      <c r="H642" s="2">
        <f t="shared" si="11"/>
        <v>0.19000000000005457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1544510</v>
      </c>
      <c r="D643" s="1">
        <f>'PR-RAS'!E650</f>
        <v>1934035.88</v>
      </c>
      <c r="E643" s="1">
        <v>0</v>
      </c>
      <c r="F643" s="1">
        <v>0</v>
      </c>
      <c r="G643" s="2">
        <f t="shared" si="10"/>
        <v>3474877.4899200001</v>
      </c>
      <c r="H643" s="2">
        <f t="shared" si="11"/>
        <v>0.12000000011175871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1546259</v>
      </c>
      <c r="D644" s="1">
        <f>'PR-RAS'!E651</f>
        <v>1927117.63</v>
      </c>
      <c r="E644" s="1">
        <v>0</v>
      </c>
      <c r="F644" s="1">
        <v>0</v>
      </c>
      <c r="G644" s="2">
        <f t="shared" si="10"/>
        <v>3472517.8091799999</v>
      </c>
      <c r="H644" s="2">
        <f t="shared" si="11"/>
        <v>0.37000000011175871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756</v>
      </c>
      <c r="D645" s="1">
        <f>'PR-RAS'!E652</f>
        <v>7674.4399999999441</v>
      </c>
      <c r="E645" s="1">
        <v>0</v>
      </c>
      <c r="F645" s="1">
        <v>0</v>
      </c>
      <c r="G645" s="2">
        <f t="shared" si="10"/>
        <v>10371.542719999929</v>
      </c>
      <c r="H645" s="2">
        <f t="shared" si="11"/>
        <v>0.43999999994412065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64</v>
      </c>
      <c r="D647" s="1">
        <f>'PR-RAS'!E654</f>
        <v>66</v>
      </c>
      <c r="E647" s="1">
        <v>0</v>
      </c>
      <c r="F647" s="1">
        <v>0</v>
      </c>
      <c r="G647" s="2">
        <f t="shared" si="10"/>
        <v>126.616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58</v>
      </c>
      <c r="D649" s="1">
        <f>'PR-RAS'!E656</f>
        <v>60</v>
      </c>
      <c r="E649" s="1">
        <v>0</v>
      </c>
      <c r="F649" s="1">
        <v>0</v>
      </c>
      <c r="G649" s="2">
        <f t="shared" si="10"/>
        <v>115.34400000000001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423371</v>
      </c>
      <c r="D668" s="1">
        <f>'PR-RAS'!E675</f>
        <v>489931.26</v>
      </c>
      <c r="E668" s="1">
        <v>0</v>
      </c>
      <c r="F668" s="1">
        <v>0</v>
      </c>
      <c r="G668" s="2">
        <f t="shared" si="10"/>
        <v>935956.75784000009</v>
      </c>
      <c r="H668" s="2">
        <f t="shared" si="11"/>
        <v>0.26000000000931323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1082157</v>
      </c>
      <c r="D669" s="1">
        <f>'PR-RAS'!E676</f>
        <v>1216086.8400000001</v>
      </c>
      <c r="E669" s="1">
        <v>0</v>
      </c>
      <c r="F669" s="1">
        <v>0</v>
      </c>
      <c r="G669" s="2">
        <f t="shared" si="10"/>
        <v>2347572.8942400003</v>
      </c>
      <c r="H669" s="2">
        <f t="shared" si="11"/>
        <v>0.15999999991618097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728000</v>
      </c>
      <c r="D670" s="1">
        <f>'PR-RAS'!E677</f>
        <v>752000</v>
      </c>
      <c r="E670" s="1">
        <v>0</v>
      </c>
      <c r="F670" s="1">
        <v>0</v>
      </c>
      <c r="G670" s="2">
        <f t="shared" si="10"/>
        <v>1493208</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41000</v>
      </c>
      <c r="D671" s="1">
        <f>'PR-RAS'!E678</f>
        <v>47500</v>
      </c>
      <c r="E671" s="1">
        <v>0</v>
      </c>
      <c r="F671" s="1">
        <v>0</v>
      </c>
      <c r="G671" s="2">
        <f t="shared" si="10"/>
        <v>91120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1194</v>
      </c>
      <c r="E687" s="1">
        <v>0</v>
      </c>
      <c r="F687" s="1">
        <v>0</v>
      </c>
      <c r="G687" s="2">
        <f t="shared" si="10"/>
        <v>1638.1680000000001</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1296237</v>
      </c>
      <c r="D703" s="1">
        <f>'PR-RAS'!E710</f>
        <v>1382997.11</v>
      </c>
      <c r="E703" s="1">
        <v>0</v>
      </c>
      <c r="F703" s="1">
        <v>0</v>
      </c>
      <c r="G703" s="2">
        <f t="shared" si="10"/>
        <v>2851686.3164400002</v>
      </c>
      <c r="H703" s="2">
        <f t="shared" si="11"/>
        <v>0.11000000010244548</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50103</v>
      </c>
      <c r="D709" s="1">
        <f>'PR-RAS'!E716</f>
        <v>83626.27</v>
      </c>
      <c r="E709" s="1">
        <v>0</v>
      </c>
      <c r="F709" s="1">
        <v>0</v>
      </c>
      <c r="G709" s="2">
        <f t="shared" si="10"/>
        <v>153887.72232</v>
      </c>
      <c r="H709" s="2">
        <f t="shared" si="11"/>
        <v>0.27000000000407454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54461</v>
      </c>
      <c r="D710" s="1">
        <f>'PR-RAS'!E717</f>
        <v>60805.05</v>
      </c>
      <c r="E710" s="1">
        <v>0</v>
      </c>
      <c r="F710" s="1">
        <v>0</v>
      </c>
      <c r="G710" s="2">
        <f t="shared" si="10"/>
        <v>124834.4099</v>
      </c>
      <c r="H710" s="2">
        <f t="shared" si="11"/>
        <v>5.0000000002910383E-2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248565</v>
      </c>
      <c r="D711" s="1">
        <f>'PR-RAS'!E718</f>
        <v>271223.34999999998</v>
      </c>
      <c r="E711" s="1">
        <v>0</v>
      </c>
      <c r="F711" s="1">
        <v>0</v>
      </c>
      <c r="G711" s="2">
        <f t="shared" si="10"/>
        <v>561618.30699999991</v>
      </c>
      <c r="H711" s="2">
        <f t="shared" si="11"/>
        <v>0.34999999997671694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4574</v>
      </c>
      <c r="D712" s="1">
        <f>'PR-RAS'!E719</f>
        <v>4546.7299999999996</v>
      </c>
      <c r="E712" s="1">
        <v>0</v>
      </c>
      <c r="F712" s="1">
        <v>0</v>
      </c>
      <c r="G712" s="2">
        <f t="shared" si="10"/>
        <v>9717.5640599999988</v>
      </c>
      <c r="H712" s="2">
        <f t="shared" si="11"/>
        <v>0.27000000000043656</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1260</v>
      </c>
      <c r="D713" s="1">
        <f>'PR-RAS'!E720</f>
        <v>0</v>
      </c>
      <c r="E713" s="1">
        <v>0</v>
      </c>
      <c r="F713" s="1">
        <v>0</v>
      </c>
      <c r="G713" s="2">
        <f t="shared" si="10"/>
        <v>897.12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91815</v>
      </c>
      <c r="D714" s="1">
        <f>'PR-RAS'!E721</f>
        <v>146222.32</v>
      </c>
      <c r="E714" s="1">
        <v>0</v>
      </c>
      <c r="F714" s="1">
        <v>0</v>
      </c>
      <c r="G714" s="2">
        <f t="shared" si="10"/>
        <v>273977.12332000001</v>
      </c>
      <c r="H714" s="2">
        <f t="shared" si="11"/>
        <v>0.32000000000698492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110283</v>
      </c>
      <c r="D715" s="1">
        <f>'PR-RAS'!E722</f>
        <v>96281.77</v>
      </c>
      <c r="E715" s="1">
        <v>0</v>
      </c>
      <c r="F715" s="1">
        <v>0</v>
      </c>
      <c r="G715" s="2">
        <f t="shared" si="10"/>
        <v>216232.42956000002</v>
      </c>
      <c r="H715" s="2">
        <f t="shared" si="11"/>
        <v>0.22999999999592546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42360</v>
      </c>
      <c r="D716" s="1">
        <f>'PR-RAS'!E723</f>
        <v>36624.53</v>
      </c>
      <c r="E716" s="1">
        <v>0</v>
      </c>
      <c r="F716" s="1">
        <v>0</v>
      </c>
      <c r="G716" s="2">
        <f t="shared" si="10"/>
        <v>82660.477899999998</v>
      </c>
      <c r="H716" s="2">
        <f t="shared" si="11"/>
        <v>0.47000000000116415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21902</v>
      </c>
      <c r="D719" s="1">
        <f>'PR-RAS'!E726</f>
        <v>18982.32</v>
      </c>
      <c r="E719" s="1">
        <v>0</v>
      </c>
      <c r="F719" s="1">
        <v>0</v>
      </c>
      <c r="G719" s="2">
        <f t="shared" si="10"/>
        <v>42984.247519999997</v>
      </c>
      <c r="H719" s="2">
        <f t="shared" si="11"/>
        <v>0.31999999999970896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34227526</v>
      </c>
      <c r="D984" s="6">
        <f>BILANCA!E6</f>
        <v>34791596.5</v>
      </c>
      <c r="E984" s="6">
        <v>0</v>
      </c>
      <c r="F984" s="6">
        <v>0</v>
      </c>
      <c r="G984" s="7">
        <f t="shared" ref="G984:G1241" si="22">B984/1000*C984+B984/500*D984</f>
        <v>103810.719</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32200494</v>
      </c>
      <c r="D985" s="1">
        <f>BILANCA!E7</f>
        <v>32990758.159999996</v>
      </c>
      <c r="E985" s="1">
        <v>0</v>
      </c>
      <c r="F985" s="1">
        <v>0</v>
      </c>
      <c r="G985" s="2">
        <f t="shared" si="22"/>
        <v>196364.02064</v>
      </c>
      <c r="H985" s="2">
        <f t="shared" si="19"/>
        <v>0.15999999642372131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123037</v>
      </c>
      <c r="D986" s="1">
        <f>BILANCA!E8</f>
        <v>121525.5</v>
      </c>
      <c r="E986" s="1">
        <v>0</v>
      </c>
      <c r="F986" s="1">
        <v>0</v>
      </c>
      <c r="G986" s="2">
        <f t="shared" si="22"/>
        <v>1098.2640000000001</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970387</v>
      </c>
      <c r="D988" s="1">
        <f>BILANCA!E10</f>
        <v>970387.26</v>
      </c>
      <c r="E988" s="1">
        <v>0</v>
      </c>
      <c r="F988" s="1">
        <v>0</v>
      </c>
      <c r="G988" s="2">
        <f t="shared" si="22"/>
        <v>14555.8076</v>
      </c>
      <c r="H988" s="2">
        <f t="shared" si="19"/>
        <v>0.26000000000931323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847350</v>
      </c>
      <c r="D989" s="1">
        <f>BILANCA!E11</f>
        <v>848861.76</v>
      </c>
      <c r="E989" s="1">
        <v>0</v>
      </c>
      <c r="F989" s="1">
        <v>0</v>
      </c>
      <c r="G989" s="2">
        <f t="shared" si="22"/>
        <v>15270.441120000001</v>
      </c>
      <c r="H989" s="2">
        <f t="shared" si="19"/>
        <v>0.23999999999068677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32077457</v>
      </c>
      <c r="D990" s="1">
        <f>BILANCA!E12</f>
        <v>32869232.659999996</v>
      </c>
      <c r="E990" s="1">
        <v>0</v>
      </c>
      <c r="F990" s="1">
        <v>0</v>
      </c>
      <c r="G990" s="2">
        <f t="shared" si="22"/>
        <v>684711.45623999997</v>
      </c>
      <c r="H990" s="2">
        <f t="shared" si="19"/>
        <v>0.34000000357627869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71992</v>
      </c>
      <c r="D991" s="1">
        <f>BILANCA!E13</f>
        <v>70310</v>
      </c>
      <c r="E991" s="1">
        <v>0</v>
      </c>
      <c r="F991" s="1">
        <v>0</v>
      </c>
      <c r="G991" s="2">
        <f t="shared" si="22"/>
        <v>1700.8960000000002</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134527</v>
      </c>
      <c r="D992" s="1">
        <f>BILANCA!E14</f>
        <v>134526.59</v>
      </c>
      <c r="E992" s="1">
        <v>0</v>
      </c>
      <c r="F992" s="1">
        <v>0</v>
      </c>
      <c r="G992" s="2">
        <f t="shared" si="22"/>
        <v>3632.2216199999998</v>
      </c>
      <c r="H992" s="2">
        <f t="shared" si="19"/>
        <v>0.41000000000349246</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62535</v>
      </c>
      <c r="D996" s="1">
        <f>BILANCA!E18</f>
        <v>64216.59</v>
      </c>
      <c r="E996" s="1">
        <v>0</v>
      </c>
      <c r="F996" s="1">
        <v>0</v>
      </c>
      <c r="G996" s="2">
        <f t="shared" si="22"/>
        <v>2482.5863399999998</v>
      </c>
      <c r="H996" s="2">
        <f t="shared" si="19"/>
        <v>0.41000000000349246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634652</v>
      </c>
      <c r="D997" s="1">
        <f>BILANCA!E19</f>
        <v>534558.21999999974</v>
      </c>
      <c r="E997" s="1">
        <v>0</v>
      </c>
      <c r="F997" s="1">
        <v>0</v>
      </c>
      <c r="G997" s="2">
        <f t="shared" si="22"/>
        <v>23852.758159999994</v>
      </c>
      <c r="H997" s="2">
        <f t="shared" si="19"/>
        <v>0.21999999973922968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4080488</v>
      </c>
      <c r="D998" s="1">
        <f>BILANCA!E20</f>
        <v>4154529.09</v>
      </c>
      <c r="E998" s="1">
        <v>0</v>
      </c>
      <c r="F998" s="1">
        <v>0</v>
      </c>
      <c r="G998" s="2">
        <f t="shared" si="22"/>
        <v>185843.19269999999</v>
      </c>
      <c r="H998" s="2">
        <f t="shared" si="19"/>
        <v>8.9999999850988388E-2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130294</v>
      </c>
      <c r="D999" s="1">
        <f>BILANCA!E21</f>
        <v>135853.42000000001</v>
      </c>
      <c r="E999" s="1">
        <v>0</v>
      </c>
      <c r="F999" s="1">
        <v>0</v>
      </c>
      <c r="G999" s="2">
        <f t="shared" si="22"/>
        <v>6432.0134400000006</v>
      </c>
      <c r="H999" s="2">
        <f t="shared" si="19"/>
        <v>0.42000000001280569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790025</v>
      </c>
      <c r="D1000" s="1">
        <f>BILANCA!E22</f>
        <v>792901.58</v>
      </c>
      <c r="E1000" s="1">
        <v>0</v>
      </c>
      <c r="F1000" s="1">
        <v>0</v>
      </c>
      <c r="G1000" s="2">
        <f t="shared" si="22"/>
        <v>40389.078720000005</v>
      </c>
      <c r="H1000" s="2">
        <f t="shared" si="19"/>
        <v>0.42000000004190952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32821</v>
      </c>
      <c r="D1002" s="1">
        <f>BILANCA!E24</f>
        <v>32821.25</v>
      </c>
      <c r="E1002" s="1">
        <v>0</v>
      </c>
      <c r="F1002" s="1">
        <v>0</v>
      </c>
      <c r="G1002" s="2">
        <f t="shared" si="22"/>
        <v>1870.8064999999999</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1388</v>
      </c>
      <c r="D1003" s="1">
        <f>BILANCA!E25</f>
        <v>6557.75</v>
      </c>
      <c r="E1003" s="1">
        <v>0</v>
      </c>
      <c r="F1003" s="1">
        <v>0</v>
      </c>
      <c r="G1003" s="2">
        <f t="shared" si="22"/>
        <v>290.07</v>
      </c>
      <c r="H1003" s="2">
        <f t="shared" si="19"/>
        <v>0.25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52003</v>
      </c>
      <c r="D1004" s="1">
        <f>BILANCA!E26</f>
        <v>58437.01</v>
      </c>
      <c r="E1004" s="1">
        <v>0</v>
      </c>
      <c r="F1004" s="1">
        <v>0</v>
      </c>
      <c r="G1004" s="2">
        <f t="shared" si="22"/>
        <v>3546.4174200000002</v>
      </c>
      <c r="H1004" s="2">
        <f t="shared" si="19"/>
        <v>1.0000000002037268E-2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4452367</v>
      </c>
      <c r="D1006" s="1">
        <f>BILANCA!E28</f>
        <v>4646541.88</v>
      </c>
      <c r="E1006" s="1">
        <v>0</v>
      </c>
      <c r="F1006" s="1">
        <v>0</v>
      </c>
      <c r="G1006" s="2">
        <f t="shared" si="22"/>
        <v>316145.36748000002</v>
      </c>
      <c r="H1006" s="2">
        <f t="shared" si="19"/>
        <v>0.12000000011175871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1587694</v>
      </c>
      <c r="D1008" s="1">
        <f>BILANCA!E30</f>
        <v>1587693.75</v>
      </c>
      <c r="E1008" s="1">
        <v>0</v>
      </c>
      <c r="F1008" s="1">
        <v>0</v>
      </c>
      <c r="G1008" s="2">
        <f t="shared" si="22"/>
        <v>119077.03750000001</v>
      </c>
      <c r="H1008" s="2">
        <f t="shared" si="19"/>
        <v>0.25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1587694</v>
      </c>
      <c r="D1012" s="1">
        <f>BILANCA!E34</f>
        <v>1587693.75</v>
      </c>
      <c r="E1012" s="1">
        <v>0</v>
      </c>
      <c r="F1012" s="1">
        <v>0</v>
      </c>
      <c r="G1012" s="2">
        <f t="shared" si="22"/>
        <v>138129.36350000001</v>
      </c>
      <c r="H1012" s="2">
        <f t="shared" si="19"/>
        <v>0.25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31332609</v>
      </c>
      <c r="D1013" s="1">
        <f>BILANCA!E35</f>
        <v>32226160.329999998</v>
      </c>
      <c r="E1013" s="1">
        <v>0</v>
      </c>
      <c r="F1013" s="1">
        <v>0</v>
      </c>
      <c r="G1013" s="2">
        <f t="shared" si="22"/>
        <v>2873547.8898</v>
      </c>
      <c r="H1013" s="2">
        <f t="shared" si="19"/>
        <v>0.32999999821186066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31306860</v>
      </c>
      <c r="D1014" s="1">
        <f>BILANCA!E36</f>
        <v>32200411.449999999</v>
      </c>
      <c r="E1014" s="1">
        <v>0</v>
      </c>
      <c r="F1014" s="1">
        <v>0</v>
      </c>
      <c r="G1014" s="2">
        <f t="shared" si="22"/>
        <v>2966938.1699000001</v>
      </c>
      <c r="H1014" s="2">
        <f t="shared" si="19"/>
        <v>0.44999999925494194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25749</v>
      </c>
      <c r="D1015" s="1">
        <f>BILANCA!E37</f>
        <v>25748.880000000001</v>
      </c>
      <c r="E1015" s="1">
        <v>0</v>
      </c>
      <c r="F1015" s="1">
        <v>0</v>
      </c>
      <c r="G1015" s="2">
        <f t="shared" si="22"/>
        <v>2471.8963200000003</v>
      </c>
      <c r="H1015" s="2">
        <f t="shared" si="19"/>
        <v>0.11999999999898137</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38204</v>
      </c>
      <c r="D1023" s="1">
        <f>BILANCA!E45</f>
        <v>38204.110000000015</v>
      </c>
      <c r="E1023" s="1">
        <v>0</v>
      </c>
      <c r="F1023" s="1">
        <v>0</v>
      </c>
      <c r="G1023" s="2">
        <f t="shared" si="22"/>
        <v>4584.488800000001</v>
      </c>
      <c r="H1023" s="2">
        <f t="shared" si="19"/>
        <v>0.11000000001513399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81572</v>
      </c>
      <c r="D1025" s="1">
        <f>BILANCA!E47</f>
        <v>81572.08</v>
      </c>
      <c r="E1025" s="1">
        <v>0</v>
      </c>
      <c r="F1025" s="1">
        <v>0</v>
      </c>
      <c r="G1025" s="2">
        <f t="shared" si="22"/>
        <v>10278.078720000001</v>
      </c>
      <c r="H1025" s="2">
        <f t="shared" si="19"/>
        <v>8.000000000174623E-2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103875</v>
      </c>
      <c r="D1027" s="1">
        <f>BILANCA!E49</f>
        <v>103875</v>
      </c>
      <c r="E1027" s="1">
        <v>0</v>
      </c>
      <c r="F1027" s="1">
        <v>0</v>
      </c>
      <c r="G1027" s="2">
        <f t="shared" si="22"/>
        <v>13711.5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147243</v>
      </c>
      <c r="D1028" s="1">
        <f>BILANCA!E50</f>
        <v>147242.97</v>
      </c>
      <c r="E1028" s="1">
        <v>0</v>
      </c>
      <c r="F1028" s="1">
        <v>0</v>
      </c>
      <c r="G1028" s="2">
        <f t="shared" si="22"/>
        <v>19877.802299999999</v>
      </c>
      <c r="H1028" s="2">
        <f t="shared" si="19"/>
        <v>2.9999999998835847E-2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284551</v>
      </c>
      <c r="D1032" s="1">
        <f>BILANCA!E54</f>
        <v>294779.64</v>
      </c>
      <c r="E1032" s="1">
        <v>0</v>
      </c>
      <c r="F1032" s="1">
        <v>0</v>
      </c>
      <c r="G1032" s="2">
        <f t="shared" si="22"/>
        <v>42831.403720000002</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284551</v>
      </c>
      <c r="D1033" s="1">
        <f>BILANCA!E55</f>
        <v>294779.64</v>
      </c>
      <c r="E1033" s="1">
        <v>0</v>
      </c>
      <c r="F1033" s="1">
        <v>0</v>
      </c>
      <c r="G1033" s="2">
        <f t="shared" si="22"/>
        <v>43705.514000000003</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2027032</v>
      </c>
      <c r="D1046" s="1">
        <f>BILANCA!E68</f>
        <v>1800838.3399999999</v>
      </c>
      <c r="E1046" s="1">
        <v>0</v>
      </c>
      <c r="F1046" s="1">
        <v>0</v>
      </c>
      <c r="G1046" s="2">
        <f t="shared" si="22"/>
        <v>354608.64683999994</v>
      </c>
      <c r="H1046" s="2">
        <f t="shared" si="19"/>
        <v>0.33999999985098839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756</v>
      </c>
      <c r="D1047" s="1">
        <f>BILANCA!E69</f>
        <v>7674.4400000000005</v>
      </c>
      <c r="E1047" s="1">
        <v>0</v>
      </c>
      <c r="F1047" s="1">
        <v>0</v>
      </c>
      <c r="G1047" s="2">
        <f t="shared" si="22"/>
        <v>1030.7123200000001</v>
      </c>
      <c r="H1047" s="2">
        <f t="shared" si="19"/>
        <v>0.44000000000050932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0.55000000000000004</v>
      </c>
      <c r="E1048" s="1">
        <v>0</v>
      </c>
      <c r="F1048" s="1">
        <v>0</v>
      </c>
      <c r="G1048" s="2">
        <f t="shared" si="22"/>
        <v>7.1500000000000008E-2</v>
      </c>
      <c r="H1048" s="2">
        <f t="shared" si="19"/>
        <v>0.44999999999999996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0.55000000000000004</v>
      </c>
      <c r="E1050" s="1">
        <v>0</v>
      </c>
      <c r="F1050" s="1">
        <v>0</v>
      </c>
      <c r="G1050" s="2">
        <f t="shared" si="22"/>
        <v>7.3700000000000015E-2</v>
      </c>
      <c r="H1050" s="2">
        <f t="shared" si="19"/>
        <v>0.44999999999999996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756</v>
      </c>
      <c r="D1054" s="1">
        <f>BILANCA!E76</f>
        <v>7673.89</v>
      </c>
      <c r="E1054" s="1">
        <v>0</v>
      </c>
      <c r="F1054" s="1">
        <v>0</v>
      </c>
      <c r="G1054" s="2">
        <f t="shared" si="22"/>
        <v>1143.3683799999999</v>
      </c>
      <c r="H1054" s="2">
        <f t="shared" si="19"/>
        <v>0.10999999999967258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11652</v>
      </c>
      <c r="D1056" s="1">
        <f>BILANCA!E78</f>
        <v>51261.72</v>
      </c>
      <c r="E1056" s="1">
        <v>0</v>
      </c>
      <c r="F1056" s="1">
        <v>0</v>
      </c>
      <c r="G1056" s="2">
        <f t="shared" si="22"/>
        <v>8334.8071199999995</v>
      </c>
      <c r="H1056" s="2">
        <f t="shared" si="19"/>
        <v>0.27999999999883585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13174.25</v>
      </c>
      <c r="E1060" s="1">
        <v>0</v>
      </c>
      <c r="F1060" s="1">
        <v>0</v>
      </c>
      <c r="G1060" s="2">
        <f t="shared" si="22"/>
        <v>2028.8344999999999</v>
      </c>
      <c r="H1060" s="2">
        <f t="shared" si="19"/>
        <v>0.25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3288.81</v>
      </c>
      <c r="E1061" s="1">
        <v>0</v>
      </c>
      <c r="F1061" s="1">
        <v>0</v>
      </c>
      <c r="G1061" s="2">
        <f t="shared" si="22"/>
        <v>513.05435999999997</v>
      </c>
      <c r="H1061" s="2">
        <f t="shared" si="19"/>
        <v>0.19000000000005457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5637</v>
      </c>
      <c r="D1062" s="1">
        <f>BILANCA!E84</f>
        <v>16189.71</v>
      </c>
      <c r="E1062" s="1">
        <v>0</v>
      </c>
      <c r="F1062" s="1">
        <v>0</v>
      </c>
      <c r="G1062" s="2">
        <f t="shared" si="22"/>
        <v>3003.2971799999996</v>
      </c>
      <c r="H1062" s="2">
        <f t="shared" si="19"/>
        <v>0.29000000000087311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6015</v>
      </c>
      <c r="D1064" s="1">
        <f>BILANCA!E86</f>
        <v>18608.95</v>
      </c>
      <c r="E1064" s="1">
        <v>0</v>
      </c>
      <c r="F1064" s="1">
        <v>0</v>
      </c>
      <c r="G1064" s="2">
        <f t="shared" si="22"/>
        <v>3501.8649000000005</v>
      </c>
      <c r="H1064" s="2">
        <f t="shared" si="19"/>
        <v>4.9999999999272404E-2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1406711</v>
      </c>
      <c r="D1124" s="1">
        <f>BILANCA!E146</f>
        <v>1254895.69</v>
      </c>
      <c r="E1124" s="1">
        <v>0</v>
      </c>
      <c r="F1124" s="1">
        <v>0</v>
      </c>
      <c r="G1124" s="2">
        <f t="shared" si="22"/>
        <v>552226.83557999996</v>
      </c>
      <c r="H1124" s="2">
        <f t="shared" si="23"/>
        <v>0.31000000005587935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78100</v>
      </c>
      <c r="D1127" s="1">
        <f>BILANCA!E149</f>
        <v>41333.32</v>
      </c>
      <c r="E1127" s="1">
        <v>0</v>
      </c>
      <c r="F1127" s="1">
        <v>0</v>
      </c>
      <c r="G1127" s="2">
        <f t="shared" si="22"/>
        <v>23150.396159999997</v>
      </c>
      <c r="H1127" s="2">
        <f t="shared" si="23"/>
        <v>0.31999999999970896</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78100</v>
      </c>
      <c r="D1133" s="1">
        <f>BILANCA!E155</f>
        <v>41333.32</v>
      </c>
      <c r="E1133" s="1">
        <v>0</v>
      </c>
      <c r="F1133" s="1">
        <v>0</v>
      </c>
      <c r="G1133" s="2">
        <f t="shared" si="22"/>
        <v>24114.995999999999</v>
      </c>
      <c r="H1133" s="2">
        <f t="shared" si="23"/>
        <v>0.31999999999970896</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1879</v>
      </c>
      <c r="D1138" s="1">
        <f>BILANCA!E160</f>
        <v>6634.14</v>
      </c>
      <c r="E1138" s="1">
        <v>0</v>
      </c>
      <c r="F1138" s="1">
        <v>0</v>
      </c>
      <c r="G1138" s="2">
        <f t="shared" si="22"/>
        <v>2347.8283999999999</v>
      </c>
      <c r="H1138" s="2">
        <f t="shared" si="23"/>
        <v>0.14000000000032742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1332982</v>
      </c>
      <c r="D1139" s="1">
        <f>BILANCA!E161</f>
        <v>1211078.23</v>
      </c>
      <c r="E1139" s="1">
        <v>0</v>
      </c>
      <c r="F1139" s="1">
        <v>0</v>
      </c>
      <c r="G1139" s="2">
        <f t="shared" si="22"/>
        <v>585801.59976000001</v>
      </c>
      <c r="H1139" s="2">
        <f t="shared" si="23"/>
        <v>0.22999999998137355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6250</v>
      </c>
      <c r="D1141" s="1">
        <f>BILANCA!E163</f>
        <v>4150</v>
      </c>
      <c r="E1141" s="1">
        <v>0</v>
      </c>
      <c r="F1141" s="1">
        <v>0</v>
      </c>
      <c r="G1141" s="2">
        <f t="shared" si="22"/>
        <v>2298.9</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607913</v>
      </c>
      <c r="D1148" s="1">
        <f>BILANCA!E170</f>
        <v>487006.49</v>
      </c>
      <c r="E1148" s="1">
        <v>0</v>
      </c>
      <c r="F1148" s="1">
        <v>0</v>
      </c>
      <c r="G1148" s="2">
        <f t="shared" si="22"/>
        <v>261017.7867</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607913</v>
      </c>
      <c r="D1151" s="1">
        <f>BILANCA!E173</f>
        <v>487006.49</v>
      </c>
      <c r="E1151" s="1">
        <v>0</v>
      </c>
      <c r="F1151" s="1">
        <v>0</v>
      </c>
      <c r="G1151" s="2">
        <f t="shared" si="22"/>
        <v>265763.56464</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34227526</v>
      </c>
      <c r="D1152" s="1">
        <f>BILANCA!E175</f>
        <v>34791596.499999993</v>
      </c>
      <c r="E1152" s="1">
        <v>0</v>
      </c>
      <c r="F1152" s="1">
        <v>0</v>
      </c>
      <c r="G1152" s="2">
        <f t="shared" si="22"/>
        <v>17544011.511</v>
      </c>
      <c r="H1152" s="2">
        <f t="shared" si="23"/>
        <v>0.5000000074505806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1167384</v>
      </c>
      <c r="D1153" s="1">
        <f>BILANCA!E176</f>
        <v>1007446.97</v>
      </c>
      <c r="E1153" s="1">
        <v>0</v>
      </c>
      <c r="F1153" s="1">
        <v>0</v>
      </c>
      <c r="G1153" s="2">
        <f t="shared" si="22"/>
        <v>540987.24980000011</v>
      </c>
      <c r="H1153" s="2">
        <f t="shared" si="23"/>
        <v>3.0000000027939677E-2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968568</v>
      </c>
      <c r="D1154" s="1">
        <f>BILANCA!E177</f>
        <v>949377.04</v>
      </c>
      <c r="E1154" s="1">
        <v>0</v>
      </c>
      <c r="F1154" s="1">
        <v>0</v>
      </c>
      <c r="G1154" s="2">
        <f t="shared" si="22"/>
        <v>490312.07568000007</v>
      </c>
      <c r="H1154" s="2">
        <f t="shared" si="23"/>
        <v>4.0000000037252903E-2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620209</v>
      </c>
      <c r="D1155" s="1">
        <f>BILANCA!E178</f>
        <v>749899.74</v>
      </c>
      <c r="E1155" s="1">
        <v>0</v>
      </c>
      <c r="F1155" s="1">
        <v>0</v>
      </c>
      <c r="G1155" s="2">
        <f t="shared" si="22"/>
        <v>364641.45855999994</v>
      </c>
      <c r="H1155" s="2">
        <f t="shared" si="23"/>
        <v>0.26000000000931323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336897</v>
      </c>
      <c r="D1156" s="1">
        <f>BILANCA!E179</f>
        <v>176493.98</v>
      </c>
      <c r="E1156" s="1">
        <v>0</v>
      </c>
      <c r="F1156" s="1">
        <v>0</v>
      </c>
      <c r="G1156" s="2">
        <f t="shared" si="22"/>
        <v>119350.09808</v>
      </c>
      <c r="H1156" s="2">
        <f t="shared" si="23"/>
        <v>1.9999999989522621E-2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200</v>
      </c>
      <c r="D1157" s="1">
        <f>BILANCA!E180</f>
        <v>227.64</v>
      </c>
      <c r="E1157" s="1">
        <v>0</v>
      </c>
      <c r="F1157" s="1">
        <v>0</v>
      </c>
      <c r="G1157" s="2">
        <f t="shared" si="22"/>
        <v>114.01871999999999</v>
      </c>
      <c r="H1157" s="2">
        <f t="shared" si="23"/>
        <v>0.36000000000001364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200</v>
      </c>
      <c r="D1160" s="1">
        <f>BILANCA!E183</f>
        <v>227.64</v>
      </c>
      <c r="E1160" s="1">
        <v>0</v>
      </c>
      <c r="F1160" s="1">
        <v>0</v>
      </c>
      <c r="G1160" s="2">
        <f t="shared" si="22"/>
        <v>115.98455999999999</v>
      </c>
      <c r="H1160" s="2">
        <f t="shared" si="23"/>
        <v>0.36000000000001364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11262</v>
      </c>
      <c r="D1165" s="1">
        <f>BILANCA!E188</f>
        <v>22755.68</v>
      </c>
      <c r="E1165" s="1">
        <v>0</v>
      </c>
      <c r="F1165" s="1">
        <v>0</v>
      </c>
      <c r="G1165" s="2">
        <f t="shared" si="22"/>
        <v>10332.75152</v>
      </c>
      <c r="H1165" s="2">
        <f t="shared" si="23"/>
        <v>0.31999999999970896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198816</v>
      </c>
      <c r="D1166" s="1">
        <f>BILANCA!E189</f>
        <v>16709.71</v>
      </c>
      <c r="E1166" s="1">
        <v>0</v>
      </c>
      <c r="F1166" s="1">
        <v>0</v>
      </c>
      <c r="G1166" s="2">
        <f t="shared" si="22"/>
        <v>42499.081859999998</v>
      </c>
      <c r="H1166" s="2">
        <f t="shared" si="23"/>
        <v>0.29000000000087311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41360.22</v>
      </c>
      <c r="E1211" s="1">
        <v>0</v>
      </c>
      <c r="F1211" s="1">
        <v>0</v>
      </c>
      <c r="G1211" s="2">
        <f t="shared" si="22"/>
        <v>18860.260320000001</v>
      </c>
      <c r="H1211" s="2">
        <f t="shared" si="23"/>
        <v>0.22000000000116415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41360.22</v>
      </c>
      <c r="E1212" s="1">
        <v>0</v>
      </c>
      <c r="F1212" s="1">
        <v>0</v>
      </c>
      <c r="G1212" s="2">
        <f t="shared" si="22"/>
        <v>18942.980760000002</v>
      </c>
      <c r="H1212" s="2">
        <f t="shared" si="23"/>
        <v>0.22000000000116415</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33060142</v>
      </c>
      <c r="D1214" s="1">
        <f>BILANCA!E237</f>
        <v>33784149.529999994</v>
      </c>
      <c r="E1214" s="1">
        <v>0</v>
      </c>
      <c r="F1214" s="1">
        <v>0</v>
      </c>
      <c r="G1214" s="2">
        <f t="shared" si="22"/>
        <v>23245169.884859998</v>
      </c>
      <c r="H1214" s="2">
        <f t="shared" si="23"/>
        <v>0.4700000062584877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32200493</v>
      </c>
      <c r="D1215" s="1">
        <f>BILANCA!E238</f>
        <v>32990758.159999996</v>
      </c>
      <c r="E1215" s="1">
        <v>0</v>
      </c>
      <c r="F1215" s="1">
        <v>0</v>
      </c>
      <c r="G1215" s="2">
        <f t="shared" si="22"/>
        <v>22778226.162239999</v>
      </c>
      <c r="H1215" s="2">
        <f t="shared" si="23"/>
        <v>0.15999999642372131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32200493</v>
      </c>
      <c r="D1216" s="1">
        <f>BILANCA!E239</f>
        <v>32990758.159999996</v>
      </c>
      <c r="E1216" s="1">
        <v>0</v>
      </c>
      <c r="F1216" s="1">
        <v>0</v>
      </c>
      <c r="G1216" s="2">
        <f t="shared" si="22"/>
        <v>22876408.171560001</v>
      </c>
      <c r="H1216" s="2">
        <f t="shared" si="23"/>
        <v>0.15999999642372131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26248174</v>
      </c>
      <c r="D1217" s="1">
        <f>BILANCA!E240</f>
        <v>25661565.649999999</v>
      </c>
      <c r="E1217" s="1">
        <v>0</v>
      </c>
      <c r="F1217" s="1">
        <v>0</v>
      </c>
      <c r="G1217" s="2">
        <f t="shared" si="22"/>
        <v>18151685.440200001</v>
      </c>
      <c r="H1217" s="2">
        <f t="shared" si="23"/>
        <v>0.35000000149011612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5952319</v>
      </c>
      <c r="D1218" s="1">
        <f>BILANCA!E241</f>
        <v>7329192.5099999998</v>
      </c>
      <c r="E1218" s="1">
        <v>0</v>
      </c>
      <c r="F1218" s="1">
        <v>0</v>
      </c>
      <c r="G1218" s="2">
        <f t="shared" si="22"/>
        <v>4843515.4446999989</v>
      </c>
      <c r="H1218" s="2">
        <f t="shared" si="23"/>
        <v>0.49000000022351742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785920</v>
      </c>
      <c r="D1222" s="1">
        <f>BILANCA!E245</f>
        <v>749573.90999999992</v>
      </c>
      <c r="E1222" s="1">
        <v>0</v>
      </c>
      <c r="F1222" s="1">
        <v>0</v>
      </c>
      <c r="G1222" s="2">
        <f t="shared" si="22"/>
        <v>546131.20897999988</v>
      </c>
      <c r="H1222" s="2">
        <f t="shared" si="23"/>
        <v>9.0000000083819032E-2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797120</v>
      </c>
      <c r="D1223" s="1">
        <f>BILANCA!E246</f>
        <v>1091906.1399999999</v>
      </c>
      <c r="E1223" s="1">
        <v>0</v>
      </c>
      <c r="F1223" s="1">
        <v>0</v>
      </c>
      <c r="G1223" s="2">
        <f t="shared" si="22"/>
        <v>715423.74719999987</v>
      </c>
      <c r="H1223" s="2">
        <f t="shared" si="23"/>
        <v>0.13999999989755452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797120</v>
      </c>
      <c r="D1224" s="1">
        <f>BILANCA!E247</f>
        <v>1091906.1399999999</v>
      </c>
      <c r="E1224" s="1">
        <v>0</v>
      </c>
      <c r="F1224" s="1">
        <v>0</v>
      </c>
      <c r="G1224" s="2">
        <f t="shared" si="22"/>
        <v>718404.67947999993</v>
      </c>
      <c r="H1224" s="2">
        <f t="shared" si="23"/>
        <v>0.13999999989755452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11200</v>
      </c>
      <c r="D1227" s="1">
        <f>BILANCA!E250</f>
        <v>342332.23</v>
      </c>
      <c r="E1227" s="1">
        <v>0</v>
      </c>
      <c r="F1227" s="1">
        <v>0</v>
      </c>
      <c r="G1227" s="2">
        <f t="shared" si="22"/>
        <v>169790.92823999998</v>
      </c>
      <c r="H1227" s="2">
        <f t="shared" si="23"/>
        <v>0.22999999998137355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11200</v>
      </c>
      <c r="D1229" s="1">
        <f>BILANCA!E252</f>
        <v>342332.23</v>
      </c>
      <c r="E1229" s="1">
        <v>0</v>
      </c>
      <c r="F1229" s="1">
        <v>0</v>
      </c>
      <c r="G1229" s="2">
        <f t="shared" si="22"/>
        <v>171182.65716</v>
      </c>
      <c r="H1229" s="2">
        <f t="shared" si="23"/>
        <v>0.22999999998137355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73729</v>
      </c>
      <c r="D1232" s="1">
        <f>BILANCA!E255</f>
        <v>43817.46</v>
      </c>
      <c r="E1232" s="1">
        <v>0</v>
      </c>
      <c r="F1232" s="1">
        <v>0</v>
      </c>
      <c r="G1232" s="2">
        <f t="shared" si="22"/>
        <v>40179.61608</v>
      </c>
      <c r="H1232" s="2">
        <f t="shared" si="23"/>
        <v>0.45999999999912689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294210</v>
      </c>
      <c r="D1236" s="1">
        <f>BILANCA!E259</f>
        <v>297492</v>
      </c>
      <c r="E1236" s="1">
        <v>0</v>
      </c>
      <c r="F1236" s="1">
        <v>0</v>
      </c>
      <c r="G1236" s="2">
        <f t="shared" si="22"/>
        <v>224966.08199999999</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294210</v>
      </c>
      <c r="D1237" s="1">
        <f>BILANCA!E260</f>
        <v>297492</v>
      </c>
      <c r="E1237" s="1">
        <v>0</v>
      </c>
      <c r="F1237" s="1">
        <v>0</v>
      </c>
      <c r="G1237" s="2">
        <f t="shared" si="22"/>
        <v>225855.27600000001</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78100</v>
      </c>
      <c r="D1240" s="1">
        <f>BILANCA!E264</f>
        <v>41333.32</v>
      </c>
      <c r="E1240" s="1">
        <v>0</v>
      </c>
      <c r="F1240" s="1">
        <v>0</v>
      </c>
      <c r="G1240" s="2">
        <f t="shared" si="22"/>
        <v>41317.02648</v>
      </c>
      <c r="H1240" s="2">
        <f t="shared" si="23"/>
        <v>0.31999999999970896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1334861</v>
      </c>
      <c r="D1241" s="1">
        <f>BILANCA!E265</f>
        <v>1217712.3700000001</v>
      </c>
      <c r="E1241" s="1">
        <v>0</v>
      </c>
      <c r="F1241" s="1">
        <v>0</v>
      </c>
      <c r="G1241" s="2">
        <f t="shared" si="22"/>
        <v>972733.72092000011</v>
      </c>
      <c r="H1241" s="2">
        <f t="shared" si="23"/>
        <v>0.37000000011175871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2452</v>
      </c>
      <c r="D1244" s="1">
        <f>BILANCA!E268</f>
        <v>14852.09</v>
      </c>
      <c r="E1244" s="1">
        <v>0</v>
      </c>
      <c r="F1244" s="1">
        <v>0</v>
      </c>
      <c r="G1244" s="2">
        <f t="shared" si="24"/>
        <v>8392.7629800000013</v>
      </c>
      <c r="H1244" s="2">
        <f t="shared" si="23"/>
        <v>9.0000000000145519E-2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989.03</v>
      </c>
      <c r="E1245" s="1">
        <v>0</v>
      </c>
      <c r="F1245" s="1">
        <v>0</v>
      </c>
      <c r="G1245" s="2">
        <f t="shared" si="24"/>
        <v>518.25171999999998</v>
      </c>
      <c r="H1245" s="2">
        <f t="shared" si="23"/>
        <v>2.9999999999972715E-2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3563</v>
      </c>
      <c r="D1247" s="1">
        <f>BILANCA!E271</f>
        <v>2767.83</v>
      </c>
      <c r="E1247" s="1">
        <v>0</v>
      </c>
      <c r="F1247" s="1">
        <v>0</v>
      </c>
      <c r="G1247" s="2">
        <f t="shared" si="24"/>
        <v>2402.0462400000001</v>
      </c>
      <c r="H1247" s="2">
        <f t="shared" si="23"/>
        <v>0.17000000000007276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1332982</v>
      </c>
      <c r="D1262" s="1">
        <f>BILANCA!E286</f>
        <v>1211078.23</v>
      </c>
      <c r="E1262" s="1">
        <v>0</v>
      </c>
      <c r="F1262" s="1">
        <v>0</v>
      </c>
      <c r="G1262" s="2">
        <f t="shared" si="24"/>
        <v>1047683.6303400001</v>
      </c>
      <c r="H1262" s="2">
        <f t="shared" si="23"/>
        <v>0.22999999998137355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177213</v>
      </c>
      <c r="D1263" s="1">
        <f>BILANCA!E287</f>
        <v>43770.38</v>
      </c>
      <c r="E1263" s="1">
        <v>0</v>
      </c>
      <c r="F1263" s="1">
        <v>0</v>
      </c>
      <c r="G1263" s="2">
        <f t="shared" si="24"/>
        <v>74131.052800000005</v>
      </c>
      <c r="H1263" s="2">
        <f t="shared" si="23"/>
        <v>0.37999999999738066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791355</v>
      </c>
      <c r="D1264" s="1">
        <f>BILANCA!E288</f>
        <v>905606.66</v>
      </c>
      <c r="E1264" s="1">
        <v>0</v>
      </c>
      <c r="F1264" s="1">
        <v>0</v>
      </c>
      <c r="G1264" s="2">
        <f t="shared" si="24"/>
        <v>731321.69792000006</v>
      </c>
      <c r="H1264" s="2">
        <f t="shared" si="23"/>
        <v>0.33999999996740371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158020</v>
      </c>
      <c r="D1265" s="1">
        <f>BILANCA!E289</f>
        <v>0</v>
      </c>
      <c r="E1265" s="1">
        <v>0</v>
      </c>
      <c r="F1265" s="1">
        <v>0</v>
      </c>
      <c r="G1265" s="2">
        <f t="shared" si="24"/>
        <v>44561.639999999992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40796</v>
      </c>
      <c r="D1266" s="1">
        <f>BILANCA!E290</f>
        <v>16709.71</v>
      </c>
      <c r="E1266" s="1">
        <v>0</v>
      </c>
      <c r="F1266" s="1">
        <v>0</v>
      </c>
      <c r="G1266" s="2">
        <f t="shared" si="24"/>
        <v>21002.963859999996</v>
      </c>
      <c r="H1266" s="2">
        <f t="shared" si="23"/>
        <v>0.29000000000087311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235</v>
      </c>
      <c r="D1271" s="1">
        <f>BILANCA!E295</f>
        <v>133.75</v>
      </c>
      <c r="E1271" s="1">
        <v>0</v>
      </c>
      <c r="F1271" s="1">
        <v>0</v>
      </c>
      <c r="G1271" s="2">
        <f t="shared" si="24"/>
        <v>144.71999999999997</v>
      </c>
      <c r="H1271" s="2">
        <f t="shared" si="23"/>
        <v>0.25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8575</v>
      </c>
      <c r="D1273" s="1">
        <f>BILANCA!E297</f>
        <v>8575</v>
      </c>
      <c r="E1273" s="1">
        <v>0</v>
      </c>
      <c r="F1273" s="1">
        <v>0</v>
      </c>
      <c r="G1273" s="2">
        <f t="shared" si="24"/>
        <v>7460.25</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2452</v>
      </c>
      <c r="D1278" s="1">
        <f>BILANCA!E302</f>
        <v>14047.06</v>
      </c>
      <c r="E1278" s="1">
        <v>0</v>
      </c>
      <c r="F1278" s="1">
        <v>0</v>
      </c>
      <c r="G1278" s="2">
        <f t="shared" si="24"/>
        <v>9011.1053999999986</v>
      </c>
      <c r="H1278" s="2">
        <f t="shared" si="23"/>
        <v>5.9999999999490683E-2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12557907</v>
      </c>
      <c r="D1401" s="1">
        <f>'RAS-funkcijski'!E107</f>
        <v>13455344.140000001</v>
      </c>
      <c r="E1401" s="1">
        <v>0</v>
      </c>
      <c r="F1401" s="1">
        <v>0</v>
      </c>
      <c r="G1401" s="2">
        <f t="shared" si="24"/>
        <v>4065265.31384</v>
      </c>
      <c r="H1401" s="2">
        <f t="shared" si="27"/>
        <v>0.14000000059604645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12557907</v>
      </c>
      <c r="D1403" s="1">
        <f>'RAS-funkcijski'!E109</f>
        <v>13455344.140000001</v>
      </c>
      <c r="E1403" s="1">
        <v>0</v>
      </c>
      <c r="F1403" s="1">
        <v>0</v>
      </c>
      <c r="G1403" s="2">
        <f t="shared" si="24"/>
        <v>4144202.5044</v>
      </c>
      <c r="H1403" s="2">
        <f t="shared" si="27"/>
        <v>0.14000000059604645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12557907</v>
      </c>
      <c r="D1435" s="13">
        <f>'RAS-funkcijski'!E141</f>
        <v>13455344.140000001</v>
      </c>
      <c r="E1435" s="13">
        <v>0</v>
      </c>
      <c r="F1435" s="13">
        <v>0</v>
      </c>
      <c r="G1435" s="14">
        <f t="shared" si="24"/>
        <v>5407197.5533600003</v>
      </c>
      <c r="H1435" s="14">
        <f t="shared" si="27"/>
        <v>0.14000000059604645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132773.09</v>
      </c>
      <c r="D1436" s="6">
        <f>'P-VRIO'!E5</f>
        <v>0</v>
      </c>
      <c r="E1436" s="6">
        <v>0</v>
      </c>
      <c r="F1436" s="6">
        <v>0</v>
      </c>
      <c r="G1436" s="7">
        <f t="shared" si="24"/>
        <v>132.77309</v>
      </c>
      <c r="H1436" s="7">
        <f t="shared" si="27"/>
        <v>8.999999999650754E-2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132773.09</v>
      </c>
      <c r="D1453" s="1">
        <f>'P-VRIO'!E22</f>
        <v>0</v>
      </c>
      <c r="E1453" s="1">
        <v>0</v>
      </c>
      <c r="F1453" s="1">
        <v>0</v>
      </c>
      <c r="G1453" s="2">
        <f t="shared" si="24"/>
        <v>2389.9156199999998</v>
      </c>
      <c r="H1453" s="2">
        <f t="shared" si="27"/>
        <v>8.999999999650754E-2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132773.09</v>
      </c>
      <c r="D1454" s="1">
        <f>'P-VRIO'!E23</f>
        <v>0</v>
      </c>
      <c r="E1454" s="1">
        <v>0</v>
      </c>
      <c r="F1454" s="1">
        <v>0</v>
      </c>
      <c r="G1454" s="2">
        <f t="shared" si="24"/>
        <v>2522.6887099999999</v>
      </c>
      <c r="H1454" s="2">
        <f t="shared" si="27"/>
        <v>8.999999999650754E-2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132773.09</v>
      </c>
      <c r="D1456" s="1">
        <f>'P-VRIO'!E25</f>
        <v>0</v>
      </c>
      <c r="E1456" s="1">
        <v>0</v>
      </c>
      <c r="F1456" s="1">
        <v>0</v>
      </c>
      <c r="G1456" s="2">
        <f t="shared" si="24"/>
        <v>2788.2348900000002</v>
      </c>
      <c r="H1456" s="2">
        <f t="shared" si="27"/>
        <v>8.999999999650754E-2</v>
      </c>
      <c r="I1456" s="10">
        <f t="shared" si="30"/>
        <v>250.94114009026222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1167382.99</v>
      </c>
      <c r="D1480" s="6"/>
      <c r="E1480" s="6">
        <v>0</v>
      </c>
      <c r="F1480" s="6">
        <v>0</v>
      </c>
      <c r="G1480" s="7">
        <f t="shared" ref="G1480:G1580" si="34">B1480/1000*C1480</f>
        <v>1167.3829900000001</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13384343.990000002</v>
      </c>
      <c r="D1481" s="1">
        <v>0</v>
      </c>
      <c r="E1481" s="1">
        <v>0</v>
      </c>
      <c r="F1481" s="1">
        <v>0</v>
      </c>
      <c r="G1481" s="2">
        <f t="shared" si="34"/>
        <v>26768.687980000006</v>
      </c>
      <c r="H1481" s="2">
        <f t="shared" si="35"/>
        <v>9.9999979138374329E-3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342932.39</v>
      </c>
      <c r="D1482" s="1">
        <v>0</v>
      </c>
      <c r="E1482" s="1">
        <v>0</v>
      </c>
      <c r="F1482" s="1">
        <v>0</v>
      </c>
      <c r="G1482" s="2">
        <f t="shared" si="34"/>
        <v>1028.7971700000001</v>
      </c>
      <c r="H1482" s="2">
        <f t="shared" si="35"/>
        <v>0.39000000001396984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11448424.390000001</v>
      </c>
      <c r="D1483" s="1">
        <v>0</v>
      </c>
      <c r="E1483" s="1">
        <v>0</v>
      </c>
      <c r="F1483" s="1">
        <v>0</v>
      </c>
      <c r="G1483" s="2">
        <f t="shared" si="34"/>
        <v>45793.697560000001</v>
      </c>
      <c r="H1483" s="2">
        <f t="shared" si="35"/>
        <v>0.39000000059604645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8320940.5800000001</v>
      </c>
      <c r="D1484" s="1">
        <v>0</v>
      </c>
      <c r="E1484" s="1">
        <v>0</v>
      </c>
      <c r="F1484" s="1">
        <v>0</v>
      </c>
      <c r="G1484" s="2">
        <f t="shared" si="34"/>
        <v>41604.702900000004</v>
      </c>
      <c r="H1484" s="2">
        <f t="shared" si="35"/>
        <v>0.41999999992549419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3091467.47</v>
      </c>
      <c r="D1485" s="1">
        <v>0</v>
      </c>
      <c r="E1485" s="1">
        <v>0</v>
      </c>
      <c r="F1485" s="1">
        <v>0</v>
      </c>
      <c r="G1485" s="2">
        <f t="shared" si="34"/>
        <v>18548.804820000001</v>
      </c>
      <c r="H1485" s="2">
        <f t="shared" si="35"/>
        <v>0.47000000020489097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24741.360000000001</v>
      </c>
      <c r="D1486" s="1">
        <v>0</v>
      </c>
      <c r="E1486" s="1">
        <v>0</v>
      </c>
      <c r="F1486" s="1">
        <v>0</v>
      </c>
      <c r="G1486" s="2">
        <f t="shared" si="34"/>
        <v>173.18952000000002</v>
      </c>
      <c r="H1486" s="2">
        <f t="shared" si="35"/>
        <v>0.36000000000058208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11274.98</v>
      </c>
      <c r="D1491" s="1">
        <v>0</v>
      </c>
      <c r="E1491" s="1">
        <v>0</v>
      </c>
      <c r="F1491" s="1">
        <v>0</v>
      </c>
      <c r="G1491" s="2">
        <f t="shared" si="34"/>
        <v>135.29975999999999</v>
      </c>
      <c r="H1491" s="2">
        <f t="shared" si="35"/>
        <v>2.0000000000436557E-2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1592987.21</v>
      </c>
      <c r="D1492" s="1">
        <v>0</v>
      </c>
      <c r="E1492" s="1">
        <v>0</v>
      </c>
      <c r="F1492" s="1">
        <v>0</v>
      </c>
      <c r="G1492" s="2">
        <f t="shared" si="34"/>
        <v>20708.833729999998</v>
      </c>
      <c r="H1492" s="2">
        <f t="shared" si="35"/>
        <v>0.2099999999627471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13585640.23</v>
      </c>
      <c r="D1499" s="1">
        <v>0</v>
      </c>
      <c r="E1499" s="1">
        <v>0</v>
      </c>
      <c r="F1499" s="1">
        <v>0</v>
      </c>
      <c r="G1499" s="2">
        <f t="shared" si="34"/>
        <v>271712.80460000003</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405320.6</v>
      </c>
      <c r="D1500" s="1">
        <v>0</v>
      </c>
      <c r="E1500" s="1">
        <v>0</v>
      </c>
      <c r="F1500" s="1">
        <v>0</v>
      </c>
      <c r="G1500" s="2">
        <f t="shared" si="34"/>
        <v>8511.7325999999994</v>
      </c>
      <c r="H1500" s="2">
        <f t="shared" si="35"/>
        <v>0.40000000002328306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11405226.200000001</v>
      </c>
      <c r="D1501" s="1">
        <v>0</v>
      </c>
      <c r="E1501" s="1">
        <v>0</v>
      </c>
      <c r="F1501" s="1">
        <v>0</v>
      </c>
      <c r="G1501" s="2">
        <f t="shared" si="34"/>
        <v>250914.97640000001</v>
      </c>
      <c r="H1501" s="2">
        <f t="shared" si="35"/>
        <v>0.20000000111758709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8189789.1900000004</v>
      </c>
      <c r="D1502" s="1">
        <v>0</v>
      </c>
      <c r="E1502" s="1">
        <v>0</v>
      </c>
      <c r="F1502" s="1">
        <v>0</v>
      </c>
      <c r="G1502" s="2">
        <f t="shared" si="34"/>
        <v>188365.15137000001</v>
      </c>
      <c r="H1502" s="2">
        <f t="shared" si="35"/>
        <v>0.19000000040978193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3184259.7</v>
      </c>
      <c r="D1503" s="1">
        <v>0</v>
      </c>
      <c r="E1503" s="1">
        <v>0</v>
      </c>
      <c r="F1503" s="1">
        <v>0</v>
      </c>
      <c r="G1503" s="2">
        <f t="shared" si="34"/>
        <v>76422.232800000013</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24966.46</v>
      </c>
      <c r="D1504" s="1">
        <v>0</v>
      </c>
      <c r="E1504" s="1">
        <v>0</v>
      </c>
      <c r="F1504" s="1">
        <v>0</v>
      </c>
      <c r="G1504" s="2">
        <f t="shared" si="34"/>
        <v>624.16150000000005</v>
      </c>
      <c r="H1504" s="2">
        <f t="shared" si="35"/>
        <v>0.45999999999912689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6210.85</v>
      </c>
      <c r="D1509" s="1">
        <v>0</v>
      </c>
      <c r="E1509" s="1">
        <v>0</v>
      </c>
      <c r="F1509" s="1">
        <v>0</v>
      </c>
      <c r="G1509" s="2">
        <f t="shared" si="34"/>
        <v>186.32550000000001</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1775093.43</v>
      </c>
      <c r="D1510" s="1">
        <v>0</v>
      </c>
      <c r="E1510" s="1">
        <v>0</v>
      </c>
      <c r="F1510" s="1">
        <v>0</v>
      </c>
      <c r="G1510" s="2">
        <f t="shared" si="34"/>
        <v>55027.896329999996</v>
      </c>
      <c r="H1510" s="2">
        <f t="shared" si="35"/>
        <v>0.42999999993480742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966086.75000000186</v>
      </c>
      <c r="D1517" s="1">
        <v>0</v>
      </c>
      <c r="E1517" s="1">
        <v>0</v>
      </c>
      <c r="F1517" s="1">
        <v>0</v>
      </c>
      <c r="G1517" s="2">
        <f t="shared" si="34"/>
        <v>36711.296500000069</v>
      </c>
      <c r="H1517" s="2">
        <f t="shared" si="35"/>
        <v>0.24999999813735485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51191.75</v>
      </c>
      <c r="D1518" s="1">
        <v>0</v>
      </c>
      <c r="E1518" s="1">
        <v>0</v>
      </c>
      <c r="F1518" s="1">
        <v>0</v>
      </c>
      <c r="G1518" s="2">
        <f t="shared" si="34"/>
        <v>1996.4782499999999</v>
      </c>
      <c r="H1518" s="2">
        <f t="shared" si="35"/>
        <v>0.25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7421.37</v>
      </c>
      <c r="D1519" s="1">
        <v>0</v>
      </c>
      <c r="E1519" s="1">
        <v>0</v>
      </c>
      <c r="F1519" s="1">
        <v>0</v>
      </c>
      <c r="G1519" s="2">
        <f t="shared" si="34"/>
        <v>296.85480000000001</v>
      </c>
      <c r="H1519" s="2">
        <f t="shared" si="35"/>
        <v>0.36999999999989086</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7421.37</v>
      </c>
      <c r="D1520" s="1">
        <v>0</v>
      </c>
      <c r="E1520" s="1">
        <v>0</v>
      </c>
      <c r="F1520" s="1">
        <v>0</v>
      </c>
      <c r="G1520" s="2">
        <f t="shared" si="34"/>
        <v>304.27617000000004</v>
      </c>
      <c r="H1520" s="2">
        <f t="shared" si="35"/>
        <v>0.36999999999989086</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43770.38</v>
      </c>
      <c r="D1524" s="1">
        <v>0</v>
      </c>
      <c r="E1524" s="1">
        <v>0</v>
      </c>
      <c r="F1524" s="1">
        <v>0</v>
      </c>
      <c r="G1524" s="2">
        <f t="shared" si="34"/>
        <v>1969.6670999999999</v>
      </c>
      <c r="H1524" s="2">
        <f t="shared" si="35"/>
        <v>0.37999999999738066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8955.9</v>
      </c>
      <c r="D1525" s="1">
        <v>0</v>
      </c>
      <c r="E1525" s="1">
        <v>0</v>
      </c>
      <c r="F1525" s="1">
        <v>0</v>
      </c>
      <c r="G1525" s="2">
        <f t="shared" si="34"/>
        <v>411.97139999999996</v>
      </c>
      <c r="H1525" s="2">
        <f t="shared" si="35"/>
        <v>0.1000000000003638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8955.9</v>
      </c>
      <c r="D1526" s="1">
        <v>0</v>
      </c>
      <c r="E1526" s="1">
        <v>0</v>
      </c>
      <c r="F1526" s="1">
        <v>0</v>
      </c>
      <c r="G1526" s="2">
        <f t="shared" si="34"/>
        <v>420.9273</v>
      </c>
      <c r="H1526" s="2">
        <f t="shared" si="35"/>
        <v>0.1000000000003638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20940.48</v>
      </c>
      <c r="D1530" s="1">
        <v>0</v>
      </c>
      <c r="E1530" s="1">
        <v>0</v>
      </c>
      <c r="F1530" s="1">
        <v>0</v>
      </c>
      <c r="G1530" s="2">
        <f t="shared" si="34"/>
        <v>1067.9644799999999</v>
      </c>
      <c r="H1530" s="2">
        <f t="shared" si="35"/>
        <v>0.47999999999956344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17456.23</v>
      </c>
      <c r="D1531" s="1">
        <v>0</v>
      </c>
      <c r="E1531" s="1">
        <v>0</v>
      </c>
      <c r="F1531" s="1">
        <v>0</v>
      </c>
      <c r="G1531" s="2">
        <f t="shared" si="34"/>
        <v>907.72395999999992</v>
      </c>
      <c r="H1531" s="2">
        <f t="shared" si="35"/>
        <v>0.22999999999956344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3484.25</v>
      </c>
      <c r="D1532" s="1">
        <v>0</v>
      </c>
      <c r="E1532" s="1">
        <v>0</v>
      </c>
      <c r="F1532" s="1">
        <v>0</v>
      </c>
      <c r="G1532" s="2">
        <f t="shared" si="34"/>
        <v>184.66524999999999</v>
      </c>
      <c r="H1532" s="2">
        <f t="shared" si="35"/>
        <v>0.25</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13874</v>
      </c>
      <c r="D1560" s="1">
        <v>0</v>
      </c>
      <c r="E1560" s="1">
        <v>0</v>
      </c>
      <c r="F1560" s="1">
        <v>0</v>
      </c>
      <c r="G1560" s="2">
        <f t="shared" si="34"/>
        <v>1123.7940000000001</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13874</v>
      </c>
      <c r="D1561" s="1">
        <v>0</v>
      </c>
      <c r="E1561" s="1">
        <v>0</v>
      </c>
      <c r="F1561" s="1">
        <v>0</v>
      </c>
      <c r="G1561" s="2">
        <f t="shared" si="34"/>
        <v>1137.6680000000001</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914894.99999999988</v>
      </c>
      <c r="D1576" s="1">
        <v>0</v>
      </c>
      <c r="E1576" s="1">
        <v>0</v>
      </c>
      <c r="F1576" s="1">
        <v>0</v>
      </c>
      <c r="G1576" s="2">
        <f t="shared" si="34"/>
        <v>88744.814999999988</v>
      </c>
      <c r="H1576" s="2">
        <f t="shared" si="35"/>
        <v>1.1641532182693481E-10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6085.1</v>
      </c>
      <c r="D1577" s="1">
        <v>0</v>
      </c>
      <c r="E1577" s="1">
        <v>0</v>
      </c>
      <c r="F1577" s="1">
        <v>0</v>
      </c>
      <c r="G1577" s="2">
        <f t="shared" si="34"/>
        <v>596.33980000000008</v>
      </c>
      <c r="H1577" s="2">
        <f t="shared" si="35"/>
        <v>0.1000000000003638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892100.19</v>
      </c>
      <c r="D1578" s="1">
        <v>0</v>
      </c>
      <c r="E1578" s="1">
        <v>0</v>
      </c>
      <c r="F1578" s="1">
        <v>0</v>
      </c>
      <c r="G1578" s="2">
        <f t="shared" si="34"/>
        <v>88317.918810000003</v>
      </c>
      <c r="H1578" s="2">
        <f t="shared" si="35"/>
        <v>0.18999999994412065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16709.71</v>
      </c>
      <c r="D1579" s="1">
        <v>0</v>
      </c>
      <c r="E1579" s="1">
        <v>0</v>
      </c>
      <c r="F1579" s="1">
        <v>0</v>
      </c>
      <c r="G1579" s="2">
        <f t="shared" si="34"/>
        <v>1670.971</v>
      </c>
      <c r="H1579" s="2">
        <f t="shared" si="35"/>
        <v>0.29000000000087311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31075</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11825957</v>
      </c>
      <c r="I16" s="172">
        <f>'PR-RAS'!E6</f>
        <v>13419407.160000002</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10800150</v>
      </c>
      <c r="I17" s="172">
        <f>'PR-RAS'!E151</f>
        <v>11738153.010000002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785920</v>
      </c>
      <c r="I18" s="172">
        <f>'PR-RAS'!E645</f>
        <v>749573.91000000143</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32200494</v>
      </c>
      <c r="I20" s="175">
        <f>BILANCA!E7</f>
        <v>32990758.159999996</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2027032</v>
      </c>
      <c r="I21" s="177">
        <f>BILANCA!E68</f>
        <v>1800838.3399999999</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1167384</v>
      </c>
      <c r="I22" s="177">
        <f>BILANCA!E176</f>
        <v>1007446.97</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33060142</v>
      </c>
      <c r="I23" s="179">
        <f>BILANCA!E237</f>
        <v>33784149.529999994</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12557907</v>
      </c>
      <c r="I28" s="181">
        <f>'RAS-funkcijski'!E141</f>
        <v>13455344.140000001</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132773.09</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132773.09</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1167382.99</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966086.75000000186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51191.75</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914894.99999999988</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6" zoomScale="126" zoomScaleNormal="126" workbookViewId="0">
      <selection activeCell="E642" sqref="E64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11825957</v>
      </c>
      <c r="E6" s="53">
        <f>E7+E44+E50+E82+E106+E124+E133+E139</f>
        <v>13419407.160000002</v>
      </c>
      <c r="F6" s="54">
        <f t="shared" ref="F6:F131" si="0">IF(D6&lt;&gt;0,IF(E6/D6&gt;=100,"&gt;&gt;100",E6/D6*100),"-")</f>
        <v>113.4741751555498</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2471606</v>
      </c>
      <c r="E50" s="53">
        <f>E51+E54+E59+E62+E65+E68+E71+E74+E77</f>
        <v>2987350.0100000002</v>
      </c>
      <c r="F50" s="54">
        <f t="shared" si="0"/>
        <v>120.86675667561902</v>
      </c>
    </row>
    <row r="51" spans="1:6" ht="12.75" customHeight="1" x14ac:dyDescent="0.2">
      <c r="A51" s="55">
        <v>631</v>
      </c>
      <c r="B51" s="88" t="s">
        <v>145</v>
      </c>
      <c r="C51" s="52" t="s">
        <v>146</v>
      </c>
      <c r="D51" s="53">
        <f t="shared" ref="D51:E51" si="10">D52+D53</f>
        <v>81289</v>
      </c>
      <c r="E51" s="53">
        <f t="shared" si="10"/>
        <v>264960</v>
      </c>
      <c r="F51" s="54">
        <f t="shared" si="0"/>
        <v>325.94816026768689</v>
      </c>
    </row>
    <row r="52" spans="1:6" ht="12.75" customHeight="1" x14ac:dyDescent="0.2">
      <c r="A52" s="55">
        <v>6311</v>
      </c>
      <c r="B52" s="88" t="s">
        <v>147</v>
      </c>
      <c r="C52" s="52" t="s">
        <v>148</v>
      </c>
      <c r="D52" s="244">
        <v>81289</v>
      </c>
      <c r="E52" s="244">
        <v>108944</v>
      </c>
      <c r="F52" s="54">
        <f t="shared" si="0"/>
        <v>134.02059319219083</v>
      </c>
    </row>
    <row r="53" spans="1:6" ht="12.75" customHeight="1" x14ac:dyDescent="0.2">
      <c r="A53" s="55">
        <v>6312</v>
      </c>
      <c r="B53" s="88" t="s">
        <v>149</v>
      </c>
      <c r="C53" s="52" t="s">
        <v>150</v>
      </c>
      <c r="D53" s="244"/>
      <c r="E53" s="244">
        <v>156016</v>
      </c>
      <c r="F53" s="54" t="str">
        <f t="shared" si="0"/>
        <v>-</v>
      </c>
    </row>
    <row r="54" spans="1:6" ht="24" x14ac:dyDescent="0.2">
      <c r="A54" s="55">
        <v>632</v>
      </c>
      <c r="B54" s="88" t="s">
        <v>151</v>
      </c>
      <c r="C54" s="52" t="s">
        <v>152</v>
      </c>
      <c r="D54" s="53">
        <f t="shared" ref="D54:E54" si="11">SUM(D55:D58)</f>
        <v>110789</v>
      </c>
      <c r="E54" s="53">
        <f t="shared" si="11"/>
        <v>215677.91</v>
      </c>
      <c r="F54" s="54">
        <f t="shared" si="0"/>
        <v>194.67448031844316</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v>110789</v>
      </c>
      <c r="E57" s="244">
        <v>215677.91</v>
      </c>
      <c r="F57" s="54">
        <f t="shared" si="0"/>
        <v>194.67448031844316</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2274528</v>
      </c>
      <c r="E68" s="53">
        <f t="shared" si="15"/>
        <v>2505518.1</v>
      </c>
      <c r="F68" s="54">
        <f t="shared" si="0"/>
        <v>110.1555179799941</v>
      </c>
    </row>
    <row r="69" spans="1:6" ht="12.75" customHeight="1" x14ac:dyDescent="0.2">
      <c r="A69" s="55" t="s">
        <v>181</v>
      </c>
      <c r="B69" s="87" t="s">
        <v>182</v>
      </c>
      <c r="C69" s="52" t="s">
        <v>181</v>
      </c>
      <c r="D69" s="244">
        <v>1505528</v>
      </c>
      <c r="E69" s="244">
        <v>1706018.1</v>
      </c>
      <c r="F69" s="54">
        <f t="shared" si="0"/>
        <v>113.31692934306103</v>
      </c>
    </row>
    <row r="70" spans="1:6" ht="24" x14ac:dyDescent="0.2">
      <c r="A70" s="55" t="s">
        <v>183</v>
      </c>
      <c r="B70" s="87" t="s">
        <v>184</v>
      </c>
      <c r="C70" s="52" t="s">
        <v>183</v>
      </c>
      <c r="D70" s="244">
        <v>769000</v>
      </c>
      <c r="E70" s="244">
        <v>799500</v>
      </c>
      <c r="F70" s="54">
        <f t="shared" si="0"/>
        <v>103.96618985695709</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1194</v>
      </c>
      <c r="F74" s="54" t="str">
        <f t="shared" si="0"/>
        <v>-</v>
      </c>
    </row>
    <row r="75" spans="1:6" ht="12.75" customHeight="1" x14ac:dyDescent="0.2">
      <c r="A75" s="55" t="s">
        <v>193</v>
      </c>
      <c r="B75" s="87" t="s">
        <v>194</v>
      </c>
      <c r="C75" s="52" t="s">
        <v>193</v>
      </c>
      <c r="D75" s="244"/>
      <c r="E75" s="244">
        <v>1194</v>
      </c>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5000</v>
      </c>
      <c r="E77" s="53">
        <f t="shared" si="18"/>
        <v>0</v>
      </c>
      <c r="F77" s="54">
        <f t="shared" si="0"/>
        <v>0</v>
      </c>
    </row>
    <row r="78" spans="1:6" ht="12.75" customHeight="1" x14ac:dyDescent="0.2">
      <c r="A78" s="55">
        <v>6391</v>
      </c>
      <c r="B78" s="87" t="s">
        <v>199</v>
      </c>
      <c r="C78" s="52" t="s">
        <v>200</v>
      </c>
      <c r="D78" s="244">
        <v>5000</v>
      </c>
      <c r="E78" s="244"/>
      <c r="F78" s="54">
        <f t="shared" si="0"/>
        <v>0</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3</v>
      </c>
      <c r="E82" s="53">
        <f t="shared" si="19"/>
        <v>0.84000000000000008</v>
      </c>
      <c r="F82" s="54">
        <f t="shared" si="0"/>
        <v>28.000000000000004</v>
      </c>
    </row>
    <row r="83" spans="1:6" ht="12.75" customHeight="1" x14ac:dyDescent="0.2">
      <c r="A83" s="55">
        <v>641</v>
      </c>
      <c r="B83" s="87" t="s">
        <v>209</v>
      </c>
      <c r="C83" s="52" t="s">
        <v>210</v>
      </c>
      <c r="D83" s="53">
        <f t="shared" ref="D83:E83" si="20">SUM(D84:D90)</f>
        <v>3</v>
      </c>
      <c r="E83" s="53">
        <f t="shared" si="20"/>
        <v>0.84000000000000008</v>
      </c>
      <c r="F83" s="54">
        <f t="shared" si="0"/>
        <v>28.000000000000004</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3</v>
      </c>
      <c r="E85" s="244">
        <v>0.77</v>
      </c>
      <c r="F85" s="54">
        <f t="shared" si="0"/>
        <v>25.666666666666664</v>
      </c>
    </row>
    <row r="86" spans="1:6" ht="12.75" customHeight="1" x14ac:dyDescent="0.2">
      <c r="A86" s="55">
        <v>6414</v>
      </c>
      <c r="B86" s="87" t="s">
        <v>215</v>
      </c>
      <c r="C86" s="52" t="s">
        <v>216</v>
      </c>
      <c r="D86" s="244"/>
      <c r="E86" s="244">
        <v>7.0000000000000007E-2</v>
      </c>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1296237</v>
      </c>
      <c r="E106" s="53">
        <f t="shared" si="23"/>
        <v>1382997.11</v>
      </c>
      <c r="F106" s="54">
        <f t="shared" si="0"/>
        <v>106.69322893884375</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1296237</v>
      </c>
      <c r="E112" s="53">
        <f t="shared" si="25"/>
        <v>1382997.11</v>
      </c>
      <c r="F112" s="54">
        <f t="shared" si="0"/>
        <v>106.69322893884375</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1296237</v>
      </c>
      <c r="E117" s="244">
        <v>1382997.11</v>
      </c>
      <c r="F117" s="54">
        <f t="shared" si="0"/>
        <v>106.69322893884375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115089</v>
      </c>
      <c r="E124" s="53">
        <f t="shared" si="27"/>
        <v>232994.48000000004</v>
      </c>
      <c r="F124" s="54">
        <f t="shared" si="0"/>
        <v>202.44721910868981</v>
      </c>
    </row>
    <row r="125" spans="1:6" ht="12.75" customHeight="1" x14ac:dyDescent="0.2">
      <c r="A125" s="55">
        <v>661</v>
      </c>
      <c r="B125" s="88" t="s">
        <v>293</v>
      </c>
      <c r="C125" s="52" t="s">
        <v>294</v>
      </c>
      <c r="D125" s="53">
        <f t="shared" ref="D125:E125" si="28">SUM(D126:D127)</f>
        <v>1060</v>
      </c>
      <c r="E125" s="53">
        <f t="shared" si="28"/>
        <v>76069.900000000009</v>
      </c>
      <c r="F125" s="54">
        <f t="shared" si="0"/>
        <v>7176.4056603773597</v>
      </c>
    </row>
    <row r="126" spans="1:6" ht="12.75" customHeight="1" x14ac:dyDescent="0.2">
      <c r="A126" s="55">
        <v>6614</v>
      </c>
      <c r="B126" s="88" t="s">
        <v>295</v>
      </c>
      <c r="C126" s="52" t="s">
        <v>296</v>
      </c>
      <c r="D126" s="244">
        <v>1060</v>
      </c>
      <c r="E126" s="244">
        <v>3463.3</v>
      </c>
      <c r="F126" s="54">
        <f t="shared" si="0"/>
        <v>326.72641509433964</v>
      </c>
    </row>
    <row r="127" spans="1:6" ht="12.75" customHeight="1" x14ac:dyDescent="0.2">
      <c r="A127" s="55">
        <v>6615</v>
      </c>
      <c r="B127" s="88" t="s">
        <v>297</v>
      </c>
      <c r="C127" s="52" t="s">
        <v>298</v>
      </c>
      <c r="D127" s="244"/>
      <c r="E127" s="244">
        <v>72606.600000000006</v>
      </c>
      <c r="F127" s="54" t="str">
        <f t="shared" si="0"/>
        <v>-</v>
      </c>
    </row>
    <row r="128" spans="1:6" ht="24" x14ac:dyDescent="0.2">
      <c r="A128" s="55">
        <v>663</v>
      </c>
      <c r="B128" s="233" t="s">
        <v>299</v>
      </c>
      <c r="C128" s="52" t="s">
        <v>300</v>
      </c>
      <c r="D128" s="53">
        <f t="shared" ref="D128:E128" si="29">SUM(D129:D132)</f>
        <v>114029</v>
      </c>
      <c r="E128" s="53">
        <f t="shared" si="29"/>
        <v>156924.58000000002</v>
      </c>
      <c r="F128" s="54">
        <f t="shared" si="0"/>
        <v>137.61813222952057</v>
      </c>
    </row>
    <row r="129" spans="1:6" ht="12.75" customHeight="1" x14ac:dyDescent="0.2">
      <c r="A129" s="55">
        <v>6631</v>
      </c>
      <c r="B129" s="88" t="s">
        <v>301</v>
      </c>
      <c r="C129" s="52" t="s">
        <v>302</v>
      </c>
      <c r="D129" s="244">
        <v>1159</v>
      </c>
      <c r="E129" s="244">
        <v>33220.660000000003</v>
      </c>
      <c r="F129" s="54">
        <f t="shared" si="0"/>
        <v>2866.3209663503021</v>
      </c>
    </row>
    <row r="130" spans="1:6" ht="12.75" customHeight="1" x14ac:dyDescent="0.2">
      <c r="A130" s="55">
        <v>6632</v>
      </c>
      <c r="B130" s="234" t="s">
        <v>303</v>
      </c>
      <c r="C130" s="52" t="s">
        <v>304</v>
      </c>
      <c r="D130" s="244">
        <v>112870</v>
      </c>
      <c r="E130" s="244">
        <v>123703.92</v>
      </c>
      <c r="F130" s="54">
        <f t="shared" si="0"/>
        <v>109.5985824399752</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7902885</v>
      </c>
      <c r="E133" s="53">
        <f t="shared" si="30"/>
        <v>8804484</v>
      </c>
      <c r="F133" s="54">
        <f t="shared" ref="F133:F223" si="31">IF(D133&lt;&gt;0,IF(E133/D133&gt;=100,"&gt;&gt;100",E133/D133*100),"-")</f>
        <v>111.40847930850568</v>
      </c>
    </row>
    <row r="134" spans="1:6" ht="24" x14ac:dyDescent="0.2">
      <c r="A134" s="55">
        <v>671</v>
      </c>
      <c r="B134" s="234" t="s">
        <v>311</v>
      </c>
      <c r="C134" s="52" t="s">
        <v>312</v>
      </c>
      <c r="D134" s="53">
        <f t="shared" ref="D134:E134" si="32">SUM(D135:D137)</f>
        <v>7902885</v>
      </c>
      <c r="E134" s="53">
        <f t="shared" si="32"/>
        <v>8804484</v>
      </c>
      <c r="F134" s="54">
        <f t="shared" si="31"/>
        <v>111.40847930850568</v>
      </c>
    </row>
    <row r="135" spans="1:6" ht="12.75" customHeight="1" x14ac:dyDescent="0.2">
      <c r="A135" s="55">
        <v>6711</v>
      </c>
      <c r="B135" s="87" t="s">
        <v>313</v>
      </c>
      <c r="C135" s="52" t="s">
        <v>314</v>
      </c>
      <c r="D135" s="244">
        <v>7692313</v>
      </c>
      <c r="E135" s="244">
        <v>8593668.6199999992</v>
      </c>
      <c r="F135" s="54">
        <f t="shared" si="31"/>
        <v>111.71761497484565</v>
      </c>
    </row>
    <row r="136" spans="1:6" ht="24" x14ac:dyDescent="0.2">
      <c r="A136" s="55">
        <v>6712</v>
      </c>
      <c r="B136" s="234" t="s">
        <v>315</v>
      </c>
      <c r="C136" s="52" t="s">
        <v>316</v>
      </c>
      <c r="D136" s="244">
        <v>210572</v>
      </c>
      <c r="E136" s="244">
        <v>210815.38</v>
      </c>
      <c r="F136" s="54">
        <f t="shared" si="31"/>
        <v>100.11558041904907</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40137</v>
      </c>
      <c r="E139" s="53">
        <f t="shared" si="33"/>
        <v>11580.72</v>
      </c>
      <c r="F139" s="54">
        <f t="shared" si="31"/>
        <v>28.852978548471487</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v>40137</v>
      </c>
      <c r="E150" s="244">
        <v>11580.72</v>
      </c>
      <c r="F150" s="54">
        <f t="shared" si="31"/>
        <v>28.852978548471487</v>
      </c>
    </row>
    <row r="151" spans="1:6" ht="12.75" customHeight="1" x14ac:dyDescent="0.2">
      <c r="A151" s="55">
        <v>3</v>
      </c>
      <c r="B151" s="87" t="s">
        <v>345</v>
      </c>
      <c r="C151" s="52" t="s">
        <v>53</v>
      </c>
      <c r="D151" s="53">
        <f t="shared" ref="D151:E151" si="35">D152+D163+D196+D215+D224+D252+D263</f>
        <v>10800150</v>
      </c>
      <c r="E151" s="53">
        <f t="shared" si="35"/>
        <v>11738153.010000002</v>
      </c>
      <c r="F151" s="54">
        <f t="shared" si="31"/>
        <v>108.68509242927182</v>
      </c>
    </row>
    <row r="152" spans="1:6" ht="12.75" customHeight="1" x14ac:dyDescent="0.2">
      <c r="A152" s="55">
        <v>31</v>
      </c>
      <c r="B152" s="87" t="s">
        <v>346</v>
      </c>
      <c r="C152" s="52" t="s">
        <v>347</v>
      </c>
      <c r="D152" s="53">
        <f t="shared" ref="D152:E152" si="36">D153+D158+D159</f>
        <v>7449749</v>
      </c>
      <c r="E152" s="53">
        <f t="shared" si="36"/>
        <v>8367626.4700000007</v>
      </c>
      <c r="F152" s="54">
        <f t="shared" si="31"/>
        <v>112.32091806046083</v>
      </c>
    </row>
    <row r="153" spans="1:6" ht="12.75" customHeight="1" x14ac:dyDescent="0.2">
      <c r="A153" s="55">
        <v>311</v>
      </c>
      <c r="B153" s="87" t="s">
        <v>348</v>
      </c>
      <c r="C153" s="52" t="s">
        <v>349</v>
      </c>
      <c r="D153" s="53">
        <f t="shared" ref="D153:E153" si="37">SUM(D154:D157)</f>
        <v>6182940</v>
      </c>
      <c r="E153" s="53">
        <f t="shared" si="37"/>
        <v>6726652.9000000004</v>
      </c>
      <c r="F153" s="54">
        <f t="shared" si="31"/>
        <v>108.79375992650746</v>
      </c>
    </row>
    <row r="154" spans="1:6" ht="12.75" customHeight="1" x14ac:dyDescent="0.2">
      <c r="A154" s="55">
        <v>3111</v>
      </c>
      <c r="B154" s="87" t="s">
        <v>350</v>
      </c>
      <c r="C154" s="52" t="s">
        <v>351</v>
      </c>
      <c r="D154" s="244">
        <v>5949496</v>
      </c>
      <c r="E154" s="244">
        <v>6487546.7800000003</v>
      </c>
      <c r="F154" s="54">
        <f t="shared" si="31"/>
        <v>109.04363630129343</v>
      </c>
    </row>
    <row r="155" spans="1:6" ht="12.75" customHeight="1" x14ac:dyDescent="0.2">
      <c r="A155" s="55">
        <v>3112</v>
      </c>
      <c r="B155" s="87" t="s">
        <v>352</v>
      </c>
      <c r="C155" s="52" t="s">
        <v>353</v>
      </c>
      <c r="D155" s="244">
        <v>38592</v>
      </c>
      <c r="E155" s="244"/>
      <c r="F155" s="54">
        <f t="shared" si="31"/>
        <v>0</v>
      </c>
    </row>
    <row r="156" spans="1:6" ht="12.75" customHeight="1" x14ac:dyDescent="0.2">
      <c r="A156" s="55">
        <v>3113</v>
      </c>
      <c r="B156" s="87" t="s">
        <v>354</v>
      </c>
      <c r="C156" s="52" t="s">
        <v>355</v>
      </c>
      <c r="D156" s="244"/>
      <c r="E156" s="244">
        <v>4516.1499999999996</v>
      </c>
      <c r="F156" s="54" t="str">
        <f t="shared" si="31"/>
        <v>-</v>
      </c>
    </row>
    <row r="157" spans="1:6" ht="12.75" customHeight="1" x14ac:dyDescent="0.2">
      <c r="A157" s="55">
        <v>3114</v>
      </c>
      <c r="B157" s="87" t="s">
        <v>356</v>
      </c>
      <c r="C157" s="52" t="s">
        <v>357</v>
      </c>
      <c r="D157" s="244">
        <v>194852</v>
      </c>
      <c r="E157" s="244">
        <v>234589.97</v>
      </c>
      <c r="F157" s="54">
        <f t="shared" si="31"/>
        <v>120.39392461971137</v>
      </c>
    </row>
    <row r="158" spans="1:6" ht="12.75" customHeight="1" x14ac:dyDescent="0.2">
      <c r="A158" s="55">
        <v>312</v>
      </c>
      <c r="B158" s="87" t="s">
        <v>358</v>
      </c>
      <c r="C158" s="52" t="s">
        <v>359</v>
      </c>
      <c r="D158" s="244">
        <v>256601</v>
      </c>
      <c r="E158" s="244">
        <v>568778.51</v>
      </c>
      <c r="F158" s="54">
        <f t="shared" si="31"/>
        <v>221.65872697300478</v>
      </c>
    </row>
    <row r="159" spans="1:6" ht="12.75" customHeight="1" x14ac:dyDescent="0.2">
      <c r="A159" s="55">
        <v>313</v>
      </c>
      <c r="B159" s="87" t="s">
        <v>360</v>
      </c>
      <c r="C159" s="52" t="s">
        <v>361</v>
      </c>
      <c r="D159" s="53">
        <f t="shared" ref="D159:E159" si="38">SUM(D160:D162)</f>
        <v>1010208</v>
      </c>
      <c r="E159" s="53">
        <f t="shared" si="38"/>
        <v>1072195.06</v>
      </c>
      <c r="F159" s="54">
        <f t="shared" si="31"/>
        <v>106.13606900757074</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1010105</v>
      </c>
      <c r="E161" s="244">
        <v>1072195.06</v>
      </c>
      <c r="F161" s="54">
        <f t="shared" si="31"/>
        <v>106.14689165977795</v>
      </c>
    </row>
    <row r="162" spans="1:6" ht="12.75" customHeight="1" x14ac:dyDescent="0.2">
      <c r="A162" s="55">
        <v>3133</v>
      </c>
      <c r="B162" s="87" t="s">
        <v>365</v>
      </c>
      <c r="C162" s="52" t="s">
        <v>366</v>
      </c>
      <c r="D162" s="244">
        <v>103</v>
      </c>
      <c r="E162" s="244"/>
      <c r="F162" s="54">
        <f t="shared" si="31"/>
        <v>0</v>
      </c>
    </row>
    <row r="163" spans="1:6" ht="12.75" customHeight="1" x14ac:dyDescent="0.2">
      <c r="A163" s="55">
        <v>32</v>
      </c>
      <c r="B163" s="87" t="s">
        <v>367</v>
      </c>
      <c r="C163" s="52" t="s">
        <v>368</v>
      </c>
      <c r="D163" s="53">
        <f t="shared" ref="D163:E163" si="39">D164+D169+D177+D187+D188</f>
        <v>2507582</v>
      </c>
      <c r="E163" s="53">
        <f t="shared" si="39"/>
        <v>3342838.06</v>
      </c>
      <c r="F163" s="54">
        <f t="shared" si="31"/>
        <v>133.30922219093932</v>
      </c>
    </row>
    <row r="164" spans="1:6" ht="12.75" customHeight="1" x14ac:dyDescent="0.2">
      <c r="A164" s="55">
        <v>321</v>
      </c>
      <c r="B164" s="87" t="s">
        <v>369</v>
      </c>
      <c r="C164" s="52" t="s">
        <v>370</v>
      </c>
      <c r="D164" s="53">
        <f t="shared" ref="D164:E164" si="40">SUM(D165:D168)</f>
        <v>292309</v>
      </c>
      <c r="E164" s="53">
        <f t="shared" si="40"/>
        <v>396846.73</v>
      </c>
      <c r="F164" s="54">
        <f t="shared" si="31"/>
        <v>135.76274764033948</v>
      </c>
    </row>
    <row r="165" spans="1:6" ht="12.75" customHeight="1" x14ac:dyDescent="0.2">
      <c r="A165" s="55">
        <v>3211</v>
      </c>
      <c r="B165" s="87" t="s">
        <v>371</v>
      </c>
      <c r="C165" s="52" t="s">
        <v>372</v>
      </c>
      <c r="D165" s="244">
        <v>31489</v>
      </c>
      <c r="E165" s="244">
        <v>113157.11</v>
      </c>
      <c r="F165" s="54">
        <f t="shared" si="31"/>
        <v>359.35440947632509</v>
      </c>
    </row>
    <row r="166" spans="1:6" ht="12.75" customHeight="1" x14ac:dyDescent="0.2">
      <c r="A166" s="55">
        <v>3212</v>
      </c>
      <c r="B166" s="87" t="s">
        <v>373</v>
      </c>
      <c r="C166" s="52" t="s">
        <v>374</v>
      </c>
      <c r="D166" s="244">
        <v>248565</v>
      </c>
      <c r="E166" s="244">
        <v>271223.34999999998</v>
      </c>
      <c r="F166" s="54">
        <f t="shared" si="31"/>
        <v>109.11566391084826</v>
      </c>
    </row>
    <row r="167" spans="1:6" ht="12.75" customHeight="1" x14ac:dyDescent="0.2">
      <c r="A167" s="55">
        <v>3213</v>
      </c>
      <c r="B167" s="87" t="s">
        <v>375</v>
      </c>
      <c r="C167" s="52" t="s">
        <v>376</v>
      </c>
      <c r="D167" s="244">
        <v>8877</v>
      </c>
      <c r="E167" s="244">
        <v>11286.27</v>
      </c>
      <c r="F167" s="54">
        <f t="shared" si="31"/>
        <v>127.14058803649881</v>
      </c>
    </row>
    <row r="168" spans="1:6" ht="12.75" customHeight="1" x14ac:dyDescent="0.2">
      <c r="A168" s="55">
        <v>3214</v>
      </c>
      <c r="B168" s="87" t="s">
        <v>377</v>
      </c>
      <c r="C168" s="52" t="s">
        <v>378</v>
      </c>
      <c r="D168" s="244">
        <v>3378</v>
      </c>
      <c r="E168" s="244">
        <v>1180</v>
      </c>
      <c r="F168" s="54">
        <f t="shared" si="31"/>
        <v>34.931912374185906</v>
      </c>
    </row>
    <row r="169" spans="1:6" ht="12.75" customHeight="1" x14ac:dyDescent="0.2">
      <c r="A169" s="55">
        <v>322</v>
      </c>
      <c r="B169" s="87" t="s">
        <v>379</v>
      </c>
      <c r="C169" s="52" t="s">
        <v>380</v>
      </c>
      <c r="D169" s="53">
        <f t="shared" ref="D169:E169" si="41">SUM(D170:D176)</f>
        <v>636065</v>
      </c>
      <c r="E169" s="53">
        <f t="shared" si="41"/>
        <v>998170.78</v>
      </c>
      <c r="F169" s="54">
        <f t="shared" si="31"/>
        <v>156.92905284837241</v>
      </c>
    </row>
    <row r="170" spans="1:6" ht="12.75" customHeight="1" x14ac:dyDescent="0.2">
      <c r="A170" s="55">
        <v>3221</v>
      </c>
      <c r="B170" s="87" t="s">
        <v>381</v>
      </c>
      <c r="C170" s="52" t="s">
        <v>382</v>
      </c>
      <c r="D170" s="244">
        <v>303842</v>
      </c>
      <c r="E170" s="244">
        <v>467525.05</v>
      </c>
      <c r="F170" s="54">
        <f t="shared" si="31"/>
        <v>153.87110735184734</v>
      </c>
    </row>
    <row r="171" spans="1:6" ht="12.75" customHeight="1" x14ac:dyDescent="0.2">
      <c r="A171" s="55">
        <v>3222</v>
      </c>
      <c r="B171" s="87" t="s">
        <v>383</v>
      </c>
      <c r="C171" s="52" t="s">
        <v>384</v>
      </c>
      <c r="D171" s="244">
        <v>1835</v>
      </c>
      <c r="E171" s="244"/>
      <c r="F171" s="54">
        <f t="shared" si="31"/>
        <v>0</v>
      </c>
    </row>
    <row r="172" spans="1:6" ht="12.75" customHeight="1" x14ac:dyDescent="0.2">
      <c r="A172" s="55">
        <v>3223</v>
      </c>
      <c r="B172" s="87" t="s">
        <v>385</v>
      </c>
      <c r="C172" s="52" t="s">
        <v>386</v>
      </c>
      <c r="D172" s="244">
        <v>265254</v>
      </c>
      <c r="E172" s="244">
        <v>483534.03</v>
      </c>
      <c r="F172" s="54">
        <f t="shared" si="31"/>
        <v>182.29094754461764</v>
      </c>
    </row>
    <row r="173" spans="1:6" ht="12.75" customHeight="1" x14ac:dyDescent="0.2">
      <c r="A173" s="55">
        <v>3224</v>
      </c>
      <c r="B173" s="87" t="s">
        <v>387</v>
      </c>
      <c r="C173" s="52" t="s">
        <v>388</v>
      </c>
      <c r="D173" s="244">
        <v>42644</v>
      </c>
      <c r="E173" s="244">
        <v>36883.129999999997</v>
      </c>
      <c r="F173" s="54">
        <f t="shared" si="31"/>
        <v>86.490784166588497</v>
      </c>
    </row>
    <row r="174" spans="1:6" ht="12.75" customHeight="1" x14ac:dyDescent="0.2">
      <c r="A174" s="55">
        <v>3225</v>
      </c>
      <c r="B174" s="87" t="s">
        <v>389</v>
      </c>
      <c r="C174" s="52" t="s">
        <v>390</v>
      </c>
      <c r="D174" s="244">
        <v>22490</v>
      </c>
      <c r="E174" s="244">
        <v>10228.57</v>
      </c>
      <c r="F174" s="54">
        <f t="shared" si="31"/>
        <v>45.480524677634506</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c r="E176" s="244"/>
      <c r="F176" s="54" t="str">
        <f t="shared" si="31"/>
        <v>-</v>
      </c>
    </row>
    <row r="177" spans="1:6" ht="12.75" customHeight="1" x14ac:dyDescent="0.2">
      <c r="A177" s="55">
        <v>323</v>
      </c>
      <c r="B177" s="87" t="s">
        <v>395</v>
      </c>
      <c r="C177" s="52" t="s">
        <v>396</v>
      </c>
      <c r="D177" s="53">
        <f t="shared" ref="D177:E177" si="42">SUM(D178:D186)</f>
        <v>1489394</v>
      </c>
      <c r="E177" s="53">
        <f t="shared" si="42"/>
        <v>1843245.99</v>
      </c>
      <c r="F177" s="54">
        <f t="shared" si="31"/>
        <v>123.75811840251806</v>
      </c>
    </row>
    <row r="178" spans="1:6" ht="12.75" customHeight="1" x14ac:dyDescent="0.2">
      <c r="A178" s="55">
        <v>3231</v>
      </c>
      <c r="B178" s="87" t="s">
        <v>397</v>
      </c>
      <c r="C178" s="52" t="s">
        <v>398</v>
      </c>
      <c r="D178" s="244">
        <v>115403</v>
      </c>
      <c r="E178" s="244">
        <v>133445.29999999999</v>
      </c>
      <c r="F178" s="54">
        <f t="shared" si="31"/>
        <v>115.63416895574636</v>
      </c>
    </row>
    <row r="179" spans="1:6" ht="12.75" customHeight="1" x14ac:dyDescent="0.2">
      <c r="A179" s="55">
        <v>3232</v>
      </c>
      <c r="B179" s="87" t="s">
        <v>399</v>
      </c>
      <c r="C179" s="52" t="s">
        <v>400</v>
      </c>
      <c r="D179" s="244">
        <v>144396</v>
      </c>
      <c r="E179" s="244">
        <v>246204.53</v>
      </c>
      <c r="F179" s="54">
        <f t="shared" si="31"/>
        <v>170.50647524862183</v>
      </c>
    </row>
    <row r="180" spans="1:6" ht="12.75" customHeight="1" x14ac:dyDescent="0.2">
      <c r="A180" s="55">
        <v>3233</v>
      </c>
      <c r="B180" s="87" t="s">
        <v>401</v>
      </c>
      <c r="C180" s="52" t="s">
        <v>402</v>
      </c>
      <c r="D180" s="244">
        <v>23905</v>
      </c>
      <c r="E180" s="244">
        <v>9389.3700000000008</v>
      </c>
      <c r="F180" s="54">
        <f t="shared" si="31"/>
        <v>39.277849822212929</v>
      </c>
    </row>
    <row r="181" spans="1:6" ht="12.75" customHeight="1" x14ac:dyDescent="0.2">
      <c r="A181" s="55">
        <v>3234</v>
      </c>
      <c r="B181" s="87" t="s">
        <v>403</v>
      </c>
      <c r="C181" s="52" t="s">
        <v>404</v>
      </c>
      <c r="D181" s="244">
        <v>225021</v>
      </c>
      <c r="E181" s="244">
        <v>258344.3</v>
      </c>
      <c r="F181" s="54">
        <f t="shared" si="31"/>
        <v>114.80897338470631</v>
      </c>
    </row>
    <row r="182" spans="1:6" ht="12.75" customHeight="1" x14ac:dyDescent="0.2">
      <c r="A182" s="55">
        <v>3235</v>
      </c>
      <c r="B182" s="87" t="s">
        <v>405</v>
      </c>
      <c r="C182" s="52" t="s">
        <v>406</v>
      </c>
      <c r="D182" s="244">
        <v>217832</v>
      </c>
      <c r="E182" s="244">
        <v>303508.87</v>
      </c>
      <c r="F182" s="54">
        <f t="shared" si="31"/>
        <v>139.3316271254912</v>
      </c>
    </row>
    <row r="183" spans="1:6" ht="12.75" customHeight="1" x14ac:dyDescent="0.2">
      <c r="A183" s="55">
        <v>3236</v>
      </c>
      <c r="B183" s="87" t="s">
        <v>407</v>
      </c>
      <c r="C183" s="52" t="s">
        <v>408</v>
      </c>
      <c r="D183" s="244">
        <v>5460</v>
      </c>
      <c r="E183" s="244">
        <v>2300</v>
      </c>
      <c r="F183" s="54">
        <f t="shared" si="31"/>
        <v>42.124542124542124</v>
      </c>
    </row>
    <row r="184" spans="1:6" ht="12.75" customHeight="1" x14ac:dyDescent="0.2">
      <c r="A184" s="55">
        <v>3237</v>
      </c>
      <c r="B184" s="87" t="s">
        <v>409</v>
      </c>
      <c r="C184" s="52" t="s">
        <v>410</v>
      </c>
      <c r="D184" s="244">
        <v>284020</v>
      </c>
      <c r="E184" s="244">
        <v>396260.4</v>
      </c>
      <c r="F184" s="54">
        <f t="shared" si="31"/>
        <v>139.5184846137596</v>
      </c>
    </row>
    <row r="185" spans="1:6" ht="12.75" customHeight="1" x14ac:dyDescent="0.2">
      <c r="A185" s="55">
        <v>3238</v>
      </c>
      <c r="B185" s="87" t="s">
        <v>411</v>
      </c>
      <c r="C185" s="52" t="s">
        <v>412</v>
      </c>
      <c r="D185" s="244">
        <v>102652</v>
      </c>
      <c r="E185" s="244">
        <v>77354.009999999995</v>
      </c>
      <c r="F185" s="54">
        <f t="shared" si="31"/>
        <v>75.355580017924623</v>
      </c>
    </row>
    <row r="186" spans="1:6" ht="12.75" customHeight="1" x14ac:dyDescent="0.2">
      <c r="A186" s="55">
        <v>3239</v>
      </c>
      <c r="B186" s="87" t="s">
        <v>413</v>
      </c>
      <c r="C186" s="52" t="s">
        <v>414</v>
      </c>
      <c r="D186" s="244">
        <v>370705</v>
      </c>
      <c r="E186" s="244">
        <v>416439.21</v>
      </c>
      <c r="F186" s="54">
        <f t="shared" si="31"/>
        <v>112.33709013905937</v>
      </c>
    </row>
    <row r="187" spans="1:6" ht="12.75" customHeight="1" x14ac:dyDescent="0.2">
      <c r="A187" s="55">
        <v>324</v>
      </c>
      <c r="B187" s="87" t="s">
        <v>415</v>
      </c>
      <c r="C187" s="52" t="s">
        <v>416</v>
      </c>
      <c r="D187" s="244">
        <v>5457</v>
      </c>
      <c r="E187" s="244">
        <v>3037.9</v>
      </c>
      <c r="F187" s="54">
        <f t="shared" si="31"/>
        <v>55.669781931464179</v>
      </c>
    </row>
    <row r="188" spans="1:6" ht="12.75" customHeight="1" x14ac:dyDescent="0.2">
      <c r="A188" s="55">
        <v>329</v>
      </c>
      <c r="B188" s="87" t="s">
        <v>417</v>
      </c>
      <c r="C188" s="52" t="s">
        <v>418</v>
      </c>
      <c r="D188" s="53">
        <f t="shared" ref="D188:E188" si="43">SUM(D189:D195)</f>
        <v>84357</v>
      </c>
      <c r="E188" s="53">
        <f t="shared" si="43"/>
        <v>101536.66</v>
      </c>
      <c r="F188" s="54">
        <f t="shared" si="31"/>
        <v>120.36542314212217</v>
      </c>
    </row>
    <row r="189" spans="1:6" ht="12.75" customHeight="1" x14ac:dyDescent="0.2">
      <c r="A189" s="55">
        <v>3291</v>
      </c>
      <c r="B189" s="234" t="s">
        <v>419</v>
      </c>
      <c r="C189" s="52" t="s">
        <v>420</v>
      </c>
      <c r="D189" s="244"/>
      <c r="E189" s="244"/>
      <c r="F189" s="54" t="str">
        <f t="shared" si="31"/>
        <v>-</v>
      </c>
    </row>
    <row r="190" spans="1:6" ht="12.75" customHeight="1" x14ac:dyDescent="0.2">
      <c r="A190" s="55">
        <v>3292</v>
      </c>
      <c r="B190" s="87" t="s">
        <v>421</v>
      </c>
      <c r="C190" s="52" t="s">
        <v>422</v>
      </c>
      <c r="D190" s="244">
        <v>58943</v>
      </c>
      <c r="E190" s="244">
        <v>63753.99</v>
      </c>
      <c r="F190" s="54">
        <f t="shared" si="31"/>
        <v>108.16210576319494</v>
      </c>
    </row>
    <row r="191" spans="1:6" ht="12.75" customHeight="1" x14ac:dyDescent="0.2">
      <c r="A191" s="55">
        <v>3293</v>
      </c>
      <c r="B191" s="87" t="s">
        <v>423</v>
      </c>
      <c r="C191" s="52" t="s">
        <v>424</v>
      </c>
      <c r="D191" s="244">
        <v>9432</v>
      </c>
      <c r="E191" s="244">
        <v>16504.41</v>
      </c>
      <c r="F191" s="54">
        <f t="shared" si="31"/>
        <v>174.98314249363867</v>
      </c>
    </row>
    <row r="192" spans="1:6" ht="12.75" customHeight="1" x14ac:dyDescent="0.2">
      <c r="A192" s="55">
        <v>3294</v>
      </c>
      <c r="B192" s="87" t="s">
        <v>425</v>
      </c>
      <c r="C192" s="52" t="s">
        <v>426</v>
      </c>
      <c r="D192" s="244">
        <v>5375</v>
      </c>
      <c r="E192" s="244">
        <v>5468.88</v>
      </c>
      <c r="F192" s="54">
        <f t="shared" si="31"/>
        <v>101.74660465116278</v>
      </c>
    </row>
    <row r="193" spans="1:6" ht="12.75" customHeight="1" x14ac:dyDescent="0.2">
      <c r="A193" s="55">
        <v>3295</v>
      </c>
      <c r="B193" s="87" t="s">
        <v>427</v>
      </c>
      <c r="C193" s="52" t="s">
        <v>428</v>
      </c>
      <c r="D193" s="244">
        <v>10607</v>
      </c>
      <c r="E193" s="244">
        <v>11162.5</v>
      </c>
      <c r="F193" s="54">
        <f t="shared" si="31"/>
        <v>105.23710757047233</v>
      </c>
    </row>
    <row r="194" spans="1:6" ht="12.75" customHeight="1" x14ac:dyDescent="0.2">
      <c r="A194" s="55" t="s">
        <v>429</v>
      </c>
      <c r="B194" s="87" t="s">
        <v>430</v>
      </c>
      <c r="C194" s="52" t="s">
        <v>429</v>
      </c>
      <c r="D194" s="244"/>
      <c r="E194" s="244">
        <v>4616.88</v>
      </c>
      <c r="F194" s="54" t="str">
        <f t="shared" si="31"/>
        <v>-</v>
      </c>
    </row>
    <row r="195" spans="1:6" ht="12.75" customHeight="1" x14ac:dyDescent="0.2">
      <c r="A195" s="55">
        <v>3299</v>
      </c>
      <c r="B195" s="87" t="s">
        <v>431</v>
      </c>
      <c r="C195" s="52" t="s">
        <v>432</v>
      </c>
      <c r="D195" s="244"/>
      <c r="E195" s="244">
        <v>30</v>
      </c>
      <c r="F195" s="54" t="str">
        <f t="shared" si="31"/>
        <v>-</v>
      </c>
    </row>
    <row r="196" spans="1:6" ht="12.75" customHeight="1" x14ac:dyDescent="0.2">
      <c r="A196" s="55">
        <v>34</v>
      </c>
      <c r="B196" s="234" t="s">
        <v>433</v>
      </c>
      <c r="C196" s="52" t="s">
        <v>434</v>
      </c>
      <c r="D196" s="53">
        <f t="shared" ref="D196:E196" si="44">D197+D202+D210</f>
        <v>28042</v>
      </c>
      <c r="E196" s="53">
        <f t="shared" si="44"/>
        <v>27688.48</v>
      </c>
      <c r="F196" s="54">
        <f t="shared" si="31"/>
        <v>98.739319592040502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28042</v>
      </c>
      <c r="E210" s="53">
        <f t="shared" si="47"/>
        <v>27688.48</v>
      </c>
      <c r="F210" s="54">
        <f t="shared" si="31"/>
        <v>98.739319592040502</v>
      </c>
    </row>
    <row r="211" spans="1:6" ht="12.75" customHeight="1" x14ac:dyDescent="0.2">
      <c r="A211" s="55">
        <v>3431</v>
      </c>
      <c r="B211" s="234" t="s">
        <v>463</v>
      </c>
      <c r="C211" s="52" t="s">
        <v>464</v>
      </c>
      <c r="D211" s="244">
        <v>5481</v>
      </c>
      <c r="E211" s="244">
        <v>11755.72</v>
      </c>
      <c r="F211" s="54">
        <f t="shared" si="31"/>
        <v>214.48129903302316</v>
      </c>
    </row>
    <row r="212" spans="1:6" ht="12.75" customHeight="1" x14ac:dyDescent="0.2">
      <c r="A212" s="55">
        <v>3432</v>
      </c>
      <c r="B212" s="87" t="s">
        <v>465</v>
      </c>
      <c r="C212" s="52" t="s">
        <v>466</v>
      </c>
      <c r="D212" s="244">
        <v>1878</v>
      </c>
      <c r="E212" s="244">
        <v>320.5</v>
      </c>
      <c r="F212" s="54">
        <f t="shared" si="31"/>
        <v>17.066027689030882</v>
      </c>
    </row>
    <row r="213" spans="1:6" ht="12.75" customHeight="1" x14ac:dyDescent="0.2">
      <c r="A213" s="55">
        <v>3433</v>
      </c>
      <c r="B213" s="87" t="s">
        <v>467</v>
      </c>
      <c r="C213" s="52" t="s">
        <v>468</v>
      </c>
      <c r="D213" s="244">
        <v>20683</v>
      </c>
      <c r="E213" s="244">
        <v>15612.26</v>
      </c>
      <c r="F213" s="54">
        <f t="shared" si="31"/>
        <v>75.483537204467439</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734432</v>
      </c>
      <c r="E224" s="53">
        <f t="shared" si="51"/>
        <v>0</v>
      </c>
      <c r="F224" s="54">
        <f t="shared" ref="F224:F235" si="52">IF(D224&lt;&gt;0,IF(E224/D224&gt;=100,"&gt;&gt;100",E224/D224*100),"-")</f>
        <v>0</v>
      </c>
    </row>
    <row r="225" spans="1:6" ht="12.75" customHeight="1" x14ac:dyDescent="0.2">
      <c r="A225" s="55">
        <v>361</v>
      </c>
      <c r="B225" s="87" t="s">
        <v>491</v>
      </c>
      <c r="C225" s="52" t="s">
        <v>492</v>
      </c>
      <c r="D225" s="53">
        <f t="shared" ref="D225:E225" si="53">SUM(D226:D227)</f>
        <v>734432</v>
      </c>
      <c r="E225" s="53">
        <f t="shared" si="53"/>
        <v>0</v>
      </c>
      <c r="F225" s="54">
        <f t="shared" si="52"/>
        <v>0</v>
      </c>
    </row>
    <row r="226" spans="1:6" ht="12.75" customHeight="1" x14ac:dyDescent="0.2">
      <c r="A226" s="55">
        <v>3611</v>
      </c>
      <c r="B226" s="87" t="s">
        <v>493</v>
      </c>
      <c r="C226" s="52" t="s">
        <v>494</v>
      </c>
      <c r="D226" s="244">
        <v>734432</v>
      </c>
      <c r="E226" s="244"/>
      <c r="F226" s="54">
        <f t="shared" si="52"/>
        <v>0</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80345</v>
      </c>
      <c r="E263" s="53">
        <f t="shared" si="68"/>
        <v>0</v>
      </c>
      <c r="F263" s="54">
        <f t="shared" ref="F263:F267" si="69">IF(D263&lt;&gt;0,IF(E263/D263&gt;=100,"&gt;&gt;100",E263/D263*100),"-")</f>
        <v>0</v>
      </c>
    </row>
    <row r="264" spans="1:6" ht="12.75" customHeight="1" x14ac:dyDescent="0.2">
      <c r="A264" s="55">
        <v>381</v>
      </c>
      <c r="B264" s="87" t="s">
        <v>565</v>
      </c>
      <c r="C264" s="52" t="s">
        <v>566</v>
      </c>
      <c r="D264" s="53">
        <f t="shared" ref="D264:E264" si="70">SUM(D265:D267)</f>
        <v>80345</v>
      </c>
      <c r="E264" s="53">
        <f t="shared" si="70"/>
        <v>0</v>
      </c>
      <c r="F264" s="54">
        <f t="shared" si="69"/>
        <v>0</v>
      </c>
    </row>
    <row r="265" spans="1:6" ht="12.75" customHeight="1" x14ac:dyDescent="0.2">
      <c r="A265" s="55">
        <v>3811</v>
      </c>
      <c r="B265" s="87" t="s">
        <v>567</v>
      </c>
      <c r="C265" s="52" t="s">
        <v>568</v>
      </c>
      <c r="D265" s="244">
        <v>80345</v>
      </c>
      <c r="E265" s="244"/>
      <c r="F265" s="54">
        <f t="shared" si="69"/>
        <v>0</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10800150</v>
      </c>
      <c r="E289" s="53">
        <f t="shared" si="79"/>
        <v>11738153.010000002</v>
      </c>
      <c r="F289" s="54">
        <f t="shared" si="76"/>
        <v>108.68509242927182</v>
      </c>
    </row>
    <row r="290" spans="1:6" ht="12.75" customHeight="1" x14ac:dyDescent="0.2">
      <c r="A290" s="55" t="s">
        <v>606</v>
      </c>
      <c r="B290" s="87" t="s">
        <v>617</v>
      </c>
      <c r="C290" s="52" t="s">
        <v>618</v>
      </c>
      <c r="D290" s="53">
        <f>IF(D6&gt;=D289,D6-D289,0)</f>
        <v>1025807</v>
      </c>
      <c r="E290" s="53">
        <f>IF(E6&gt;=E289,E6-E289,0)</f>
        <v>1681254.1500000004</v>
      </c>
      <c r="F290" s="54">
        <f t="shared" si="76"/>
        <v>163.89575719409211</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v>1529070</v>
      </c>
      <c r="E292" s="244">
        <v>786139.02</v>
      </c>
      <c r="F292" s="54">
        <f t="shared" si="76"/>
        <v>51.412886264199805</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73729</v>
      </c>
      <c r="E294" s="244">
        <v>43817.46</v>
      </c>
      <c r="F294" s="54">
        <f t="shared" si="76"/>
        <v>59.430427647194449</v>
      </c>
    </row>
    <row r="295" spans="1:6" ht="24" x14ac:dyDescent="0.2">
      <c r="A295" s="55">
        <v>9661</v>
      </c>
      <c r="B295" s="87" t="s">
        <v>627</v>
      </c>
      <c r="C295" s="52" t="s">
        <v>628</v>
      </c>
      <c r="D295" s="244">
        <v>1879</v>
      </c>
      <c r="E295" s="244">
        <v>6634.14</v>
      </c>
      <c r="F295" s="54">
        <f t="shared" si="76"/>
        <v>353.06758914316123</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1757757</v>
      </c>
      <c r="E350" s="53">
        <f t="shared" si="95"/>
        <v>1717191.13</v>
      </c>
      <c r="F350" s="54">
        <f t="shared" si="81"/>
        <v>97.692179863314436</v>
      </c>
    </row>
    <row r="351" spans="1:6" ht="12.75" customHeight="1" x14ac:dyDescent="0.2">
      <c r="A351" s="55">
        <v>41</v>
      </c>
      <c r="B351" s="87" t="s">
        <v>738</v>
      </c>
      <c r="C351" s="52" t="s">
        <v>739</v>
      </c>
      <c r="D351" s="53">
        <f t="shared" ref="D351:E351" si="96">D352+D356</f>
        <v>1298</v>
      </c>
      <c r="E351" s="53">
        <f t="shared" si="96"/>
        <v>0</v>
      </c>
      <c r="F351" s="54">
        <f t="shared" si="81"/>
        <v>0</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1298</v>
      </c>
      <c r="E356" s="53">
        <f t="shared" si="98"/>
        <v>0</v>
      </c>
      <c r="F356" s="54">
        <f t="shared" si="81"/>
        <v>0</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v>1298</v>
      </c>
      <c r="E359" s="244"/>
      <c r="F359" s="54">
        <f t="shared" si="81"/>
        <v>0</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1756459</v>
      </c>
      <c r="E363" s="53">
        <f t="shared" si="99"/>
        <v>1717191.13</v>
      </c>
      <c r="F363" s="54">
        <f t="shared" si="81"/>
        <v>97.764373093821149</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72390</v>
      </c>
      <c r="E369" s="53">
        <f t="shared" si="101"/>
        <v>94081.63</v>
      </c>
      <c r="F369" s="54">
        <f t="shared" si="81"/>
        <v>129.9649537228899</v>
      </c>
    </row>
    <row r="370" spans="1:6" ht="12.75" customHeight="1" x14ac:dyDescent="0.2">
      <c r="A370" s="55">
        <v>4221</v>
      </c>
      <c r="B370" s="87" t="s">
        <v>672</v>
      </c>
      <c r="C370" s="52" t="s">
        <v>764</v>
      </c>
      <c r="D370" s="244">
        <v>59418</v>
      </c>
      <c r="E370" s="244">
        <v>74041.13</v>
      </c>
      <c r="F370" s="54">
        <f t="shared" si="81"/>
        <v>124.61060621360531</v>
      </c>
    </row>
    <row r="371" spans="1:6" ht="12.75" customHeight="1" x14ac:dyDescent="0.2">
      <c r="A371" s="55">
        <v>4222</v>
      </c>
      <c r="B371" s="87" t="s">
        <v>765</v>
      </c>
      <c r="C371" s="52" t="s">
        <v>766</v>
      </c>
      <c r="D371" s="244">
        <v>8502</v>
      </c>
      <c r="E371" s="244">
        <v>5559.25</v>
      </c>
      <c r="F371" s="54">
        <f t="shared" si="81"/>
        <v>65.387555869207247</v>
      </c>
    </row>
    <row r="372" spans="1:6" ht="12.75" customHeight="1" x14ac:dyDescent="0.2">
      <c r="A372" s="55">
        <v>4223</v>
      </c>
      <c r="B372" s="87" t="s">
        <v>676</v>
      </c>
      <c r="C372" s="52" t="s">
        <v>767</v>
      </c>
      <c r="D372" s="244">
        <v>2902</v>
      </c>
      <c r="E372" s="244">
        <v>2877</v>
      </c>
      <c r="F372" s="54">
        <f t="shared" si="81"/>
        <v>99.138525155065466</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v>5170.25</v>
      </c>
      <c r="F375" s="54" t="str">
        <f t="shared" si="81"/>
        <v>-</v>
      </c>
    </row>
    <row r="376" spans="1:6" ht="12.75" customHeight="1" x14ac:dyDescent="0.2">
      <c r="A376" s="55">
        <v>4227</v>
      </c>
      <c r="B376" s="234" t="s">
        <v>684</v>
      </c>
      <c r="C376" s="52" t="s">
        <v>771</v>
      </c>
      <c r="D376" s="244">
        <v>1568</v>
      </c>
      <c r="E376" s="244">
        <v>6434</v>
      </c>
      <c r="F376" s="54">
        <f t="shared" si="81"/>
        <v>410.33163265306121</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1684069</v>
      </c>
      <c r="E383" s="53">
        <f t="shared" si="103"/>
        <v>1623109.5</v>
      </c>
      <c r="F383" s="54">
        <f t="shared" si="81"/>
        <v>96.380225513325172</v>
      </c>
    </row>
    <row r="384" spans="1:6" ht="12.75" customHeight="1" x14ac:dyDescent="0.2">
      <c r="A384" s="55">
        <v>4241</v>
      </c>
      <c r="B384" s="87" t="s">
        <v>781</v>
      </c>
      <c r="C384" s="52" t="s">
        <v>782</v>
      </c>
      <c r="D384" s="244">
        <v>1684069</v>
      </c>
      <c r="E384" s="244">
        <v>1623109.5</v>
      </c>
      <c r="F384" s="54">
        <f t="shared" si="81"/>
        <v>96.380225513325172</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1757757</v>
      </c>
      <c r="E408" s="53">
        <f t="shared" si="111"/>
        <v>1717191.13</v>
      </c>
      <c r="F408" s="54">
        <f t="shared" si="81"/>
        <v>97.692179863314436</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11200</v>
      </c>
      <c r="E410" s="244">
        <v>628.13</v>
      </c>
      <c r="F410" s="54">
        <f t="shared" si="81"/>
        <v>5.6083035714285714</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11825957</v>
      </c>
      <c r="E412" s="53">
        <f>E6+E298</f>
        <v>13419407.160000002</v>
      </c>
      <c r="F412" s="54">
        <f t="shared" si="81"/>
        <v>113.4741751555498</v>
      </c>
    </row>
    <row r="413" spans="1:6" ht="12.75" customHeight="1" x14ac:dyDescent="0.2">
      <c r="A413" s="55" t="s">
        <v>606</v>
      </c>
      <c r="B413" s="87" t="s">
        <v>829</v>
      </c>
      <c r="C413" s="52" t="s">
        <v>830</v>
      </c>
      <c r="D413" s="53">
        <f t="shared" ref="D413:E413" si="112">D289+D350</f>
        <v>12557907</v>
      </c>
      <c r="E413" s="53">
        <f t="shared" si="112"/>
        <v>13455344.140000001</v>
      </c>
      <c r="F413" s="54">
        <f t="shared" si="81"/>
        <v>107.14639103474808</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731950</v>
      </c>
      <c r="E415" s="53">
        <f t="shared" si="114"/>
        <v>35936.979999998584</v>
      </c>
      <c r="F415" s="54">
        <f t="shared" si="81"/>
        <v>4.9097588633101426</v>
      </c>
    </row>
    <row r="416" spans="1:6" ht="12.75" customHeight="1" x14ac:dyDescent="0.2">
      <c r="A416" s="62" t="s">
        <v>835</v>
      </c>
      <c r="B416" s="234" t="s">
        <v>836</v>
      </c>
      <c r="C416" s="63" t="s">
        <v>837</v>
      </c>
      <c r="D416" s="53">
        <f t="shared" ref="D416:E416" si="115">IF(D292-D293+D409-D410&gt;=0,D292-D293+D409-D410,0)</f>
        <v>1517870</v>
      </c>
      <c r="E416" s="53">
        <f t="shared" si="115"/>
        <v>785510.89</v>
      </c>
      <c r="F416" s="54">
        <f t="shared" si="81"/>
        <v>51.750867333829639</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73729</v>
      </c>
      <c r="E418" s="64">
        <f t="shared" si="117"/>
        <v>43817.46</v>
      </c>
      <c r="F418" s="59">
        <f t="shared" si="81"/>
        <v>59.430427647194449</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11825957</v>
      </c>
      <c r="E639" s="53">
        <f t="shared" si="180"/>
        <v>13419407.160000002</v>
      </c>
      <c r="F639" s="54">
        <f t="shared" si="119"/>
        <v>113.4741751555498</v>
      </c>
    </row>
    <row r="640" spans="1:6" ht="12.75" customHeight="1" x14ac:dyDescent="0.2">
      <c r="A640" s="55" t="s">
        <v>606</v>
      </c>
      <c r="B640" s="87" t="s">
        <v>1275</v>
      </c>
      <c r="C640" s="52" t="s">
        <v>1276</v>
      </c>
      <c r="D640" s="53">
        <f t="shared" ref="D640:E640" si="181">D413+D528</f>
        <v>12557907</v>
      </c>
      <c r="E640" s="53">
        <f t="shared" si="181"/>
        <v>13455344.140000001</v>
      </c>
      <c r="F640" s="54">
        <f t="shared" si="119"/>
        <v>107.14639103474808</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731950</v>
      </c>
      <c r="E642" s="53">
        <f t="shared" si="183"/>
        <v>35936.979999998584</v>
      </c>
      <c r="F642" s="54">
        <f t="shared" si="119"/>
        <v>4.9097588633101426</v>
      </c>
    </row>
    <row r="643" spans="1:6" ht="24" x14ac:dyDescent="0.2">
      <c r="A643" s="62" t="s">
        <v>1281</v>
      </c>
      <c r="B643" s="87" t="s">
        <v>1282</v>
      </c>
      <c r="C643" s="63" t="s">
        <v>1281</v>
      </c>
      <c r="D643" s="53">
        <f t="shared" ref="D643:E643" si="184">IF(D416-D417+D637-D638&gt;=0,D416-D417+D637-D638,0)</f>
        <v>1517870</v>
      </c>
      <c r="E643" s="53">
        <f t="shared" si="184"/>
        <v>785510.89</v>
      </c>
      <c r="F643" s="54">
        <f t="shared" si="119"/>
        <v>51.750867333829639</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785920</v>
      </c>
      <c r="E645" s="53">
        <f t="shared" si="186"/>
        <v>749573.91000000143</v>
      </c>
      <c r="F645" s="54">
        <f t="shared" si="119"/>
        <v>95.375344818811257</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607913</v>
      </c>
      <c r="E647" s="245">
        <v>487006.49</v>
      </c>
      <c r="F647" s="59">
        <f t="shared" si="119"/>
        <v>80.111214927135961</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2505</v>
      </c>
      <c r="E649" s="244">
        <v>756.19</v>
      </c>
      <c r="F649" s="54">
        <f t="shared" ref="F649:F724" si="188">IF(D649&lt;&gt;0,IF(E649/D649&gt;=100,"&gt;&gt;100",E649/D649*100),"-")</f>
        <v>30.187225548902198</v>
      </c>
    </row>
    <row r="650" spans="1:6" ht="12.75" customHeight="1" x14ac:dyDescent="0.2">
      <c r="A650" s="55" t="s">
        <v>1294</v>
      </c>
      <c r="B650" s="87" t="s">
        <v>1295</v>
      </c>
      <c r="C650" s="52" t="s">
        <v>1294</v>
      </c>
      <c r="D650" s="244">
        <v>1544510</v>
      </c>
      <c r="E650" s="244">
        <v>1934035.88</v>
      </c>
      <c r="F650" s="54">
        <f t="shared" si="188"/>
        <v>125.22002965341758</v>
      </c>
    </row>
    <row r="651" spans="1:6" ht="12.75" customHeight="1" x14ac:dyDescent="0.2">
      <c r="A651" s="55" t="s">
        <v>1296</v>
      </c>
      <c r="B651" s="87" t="s">
        <v>1297</v>
      </c>
      <c r="C651" s="52" t="s">
        <v>1296</v>
      </c>
      <c r="D651" s="244">
        <v>1546259</v>
      </c>
      <c r="E651" s="244">
        <v>1927117.63</v>
      </c>
      <c r="F651" s="54">
        <f t="shared" si="188"/>
        <v>124.63097256022438</v>
      </c>
    </row>
    <row r="652" spans="1:6" ht="24" x14ac:dyDescent="0.2">
      <c r="A652" s="55">
        <v>11</v>
      </c>
      <c r="B652" s="87" t="s">
        <v>1298</v>
      </c>
      <c r="C652" s="52" t="s">
        <v>1299</v>
      </c>
      <c r="D652" s="53">
        <f t="shared" ref="D652:E652" si="189">+D649+D650-D651</f>
        <v>756</v>
      </c>
      <c r="E652" s="53">
        <f t="shared" si="189"/>
        <v>7674.4399999999441</v>
      </c>
      <c r="F652" s="54">
        <f t="shared" si="188"/>
        <v>1015.1375661375587</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64</v>
      </c>
      <c r="E654" s="266">
        <v>66</v>
      </c>
      <c r="F654" s="54">
        <f t="shared" si="188"/>
        <v>103.125</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58</v>
      </c>
      <c r="E656" s="266">
        <v>60</v>
      </c>
      <c r="F656" s="54">
        <f t="shared" si="188"/>
        <v>103.44827586206897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v>423371</v>
      </c>
      <c r="E675" s="244">
        <v>489931.26</v>
      </c>
      <c r="F675" s="54">
        <f t="shared" si="188"/>
        <v>115.7214972211134</v>
      </c>
    </row>
    <row r="676" spans="1:6" ht="24" x14ac:dyDescent="0.2">
      <c r="A676" s="55">
        <v>63613</v>
      </c>
      <c r="B676" s="234" t="s">
        <v>1347</v>
      </c>
      <c r="C676" s="52" t="s">
        <v>1348</v>
      </c>
      <c r="D676" s="244">
        <v>1082157</v>
      </c>
      <c r="E676" s="244">
        <v>1216086.8400000001</v>
      </c>
      <c r="F676" s="54">
        <f t="shared" si="188"/>
        <v>112.37619310321885</v>
      </c>
    </row>
    <row r="677" spans="1:6" ht="24" x14ac:dyDescent="0.2">
      <c r="A677" s="55">
        <v>63622</v>
      </c>
      <c r="B677" s="234" t="s">
        <v>1349</v>
      </c>
      <c r="C677" s="52" t="s">
        <v>1350</v>
      </c>
      <c r="D677" s="244">
        <v>728000</v>
      </c>
      <c r="E677" s="244">
        <v>752000</v>
      </c>
      <c r="F677" s="54">
        <f t="shared" si="188"/>
        <v>103.29670329670331</v>
      </c>
    </row>
    <row r="678" spans="1:6" ht="24" x14ac:dyDescent="0.2">
      <c r="A678" s="55">
        <v>63623</v>
      </c>
      <c r="B678" s="234" t="s">
        <v>1351</v>
      </c>
      <c r="C678" s="52" t="s">
        <v>1352</v>
      </c>
      <c r="D678" s="244">
        <v>41000</v>
      </c>
      <c r="E678" s="244">
        <v>47500</v>
      </c>
      <c r="F678" s="54">
        <f t="shared" si="188"/>
        <v>115.85365853658536</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v>1194</v>
      </c>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v>1296237</v>
      </c>
      <c r="E710" s="244">
        <v>1382997.11</v>
      </c>
      <c r="F710" s="54">
        <f t="shared" si="188"/>
        <v>106.69322893884375</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50103</v>
      </c>
      <c r="E716" s="244">
        <v>83626.27</v>
      </c>
      <c r="F716" s="54">
        <f t="shared" si="188"/>
        <v>166.90870806139353</v>
      </c>
    </row>
    <row r="717" spans="1:6" ht="12.75" customHeight="1" x14ac:dyDescent="0.2">
      <c r="A717" s="55">
        <v>31215</v>
      </c>
      <c r="B717" s="87" t="s">
        <v>1411</v>
      </c>
      <c r="C717" s="52" t="s">
        <v>1412</v>
      </c>
      <c r="D717" s="244">
        <v>54461</v>
      </c>
      <c r="E717" s="244">
        <v>60805.05</v>
      </c>
      <c r="F717" s="54">
        <f t="shared" si="188"/>
        <v>111.6487945502286</v>
      </c>
    </row>
    <row r="718" spans="1:6" ht="12.75" customHeight="1" x14ac:dyDescent="0.2">
      <c r="A718" s="55">
        <v>32121</v>
      </c>
      <c r="B718" s="87" t="s">
        <v>1413</v>
      </c>
      <c r="C718" s="52" t="s">
        <v>1414</v>
      </c>
      <c r="D718" s="244">
        <v>248565</v>
      </c>
      <c r="E718" s="244">
        <v>271223.34999999998</v>
      </c>
      <c r="F718" s="54">
        <f t="shared" si="188"/>
        <v>109.11566391084826</v>
      </c>
    </row>
    <row r="719" spans="1:6" ht="12.75" customHeight="1" x14ac:dyDescent="0.2">
      <c r="A719" s="55" t="s">
        <v>1415</v>
      </c>
      <c r="B719" s="87" t="s">
        <v>1416</v>
      </c>
      <c r="C719" s="52" t="s">
        <v>1415</v>
      </c>
      <c r="D719" s="244">
        <v>4574</v>
      </c>
      <c r="E719" s="244">
        <v>4546.7299999999996</v>
      </c>
      <c r="F719" s="54">
        <f t="shared" si="188"/>
        <v>99.403804110188005</v>
      </c>
    </row>
    <row r="720" spans="1:6" ht="12.75" customHeight="1" x14ac:dyDescent="0.2">
      <c r="A720" s="55" t="s">
        <v>1417</v>
      </c>
      <c r="B720" s="87" t="s">
        <v>1418</v>
      </c>
      <c r="C720" s="52" t="s">
        <v>1417</v>
      </c>
      <c r="D720" s="244">
        <v>1260</v>
      </c>
      <c r="E720" s="244"/>
      <c r="F720" s="54">
        <f t="shared" si="188"/>
        <v>0</v>
      </c>
    </row>
    <row r="721" spans="1:6" ht="12.75" customHeight="1" x14ac:dyDescent="0.2">
      <c r="A721" s="55" t="s">
        <v>1419</v>
      </c>
      <c r="B721" s="87" t="s">
        <v>1420</v>
      </c>
      <c r="C721" s="52" t="s">
        <v>1419</v>
      </c>
      <c r="D721" s="244">
        <v>91815</v>
      </c>
      <c r="E721" s="244">
        <v>146222.32</v>
      </c>
      <c r="F721" s="54">
        <f t="shared" si="188"/>
        <v>159.25755050917607</v>
      </c>
    </row>
    <row r="722" spans="1:6" ht="12.75" customHeight="1" x14ac:dyDescent="0.2">
      <c r="A722" s="55" t="s">
        <v>1421</v>
      </c>
      <c r="B722" s="87" t="s">
        <v>1422</v>
      </c>
      <c r="C722" s="52" t="s">
        <v>1421</v>
      </c>
      <c r="D722" s="244">
        <v>110283</v>
      </c>
      <c r="E722" s="244">
        <v>96281.77</v>
      </c>
      <c r="F722" s="54">
        <f t="shared" si="188"/>
        <v>87.304271737257793</v>
      </c>
    </row>
    <row r="723" spans="1:6" ht="12.75" customHeight="1" x14ac:dyDescent="0.2">
      <c r="A723" s="55" t="s">
        <v>1423</v>
      </c>
      <c r="B723" s="87" t="s">
        <v>1424</v>
      </c>
      <c r="C723" s="52" t="s">
        <v>1423</v>
      </c>
      <c r="D723" s="244">
        <v>42360</v>
      </c>
      <c r="E723" s="244">
        <v>36624.53</v>
      </c>
      <c r="F723" s="54">
        <f t="shared" si="188"/>
        <v>86.460174693106708</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v>21902</v>
      </c>
      <c r="E726" s="244">
        <v>18982.32</v>
      </c>
      <c r="F726" s="54">
        <f t="shared" si="190"/>
        <v>86.669345265272582</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53" zoomScale="140" zoomScaleNormal="140" workbookViewId="0">
      <selection activeCell="B265" sqref="B265"/>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34227526</v>
      </c>
      <c r="E6" s="231">
        <f t="shared" si="0"/>
        <v>34791596.5</v>
      </c>
      <c r="F6" s="232">
        <f t="shared" ref="F6:F260" si="1">IF(D6&gt;0,IF(E6/D6&gt;=100,"&gt;&gt;100",E6/D6*100),"-")</f>
        <v>101.64800254625473</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32200494</v>
      </c>
      <c r="E7" s="106">
        <f t="shared" si="2"/>
        <v>32990758.159999996</v>
      </c>
      <c r="F7" s="95">
        <f t="shared" si="1"/>
        <v>102.45419887036516</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123037</v>
      </c>
      <c r="E8" s="106">
        <f>E9+E10-E11</f>
        <v>121525.5</v>
      </c>
      <c r="F8" s="95">
        <f t="shared" si="1"/>
        <v>98.771507757828942</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970387</v>
      </c>
      <c r="E10" s="249">
        <v>970387.26</v>
      </c>
      <c r="F10" s="95">
        <f t="shared" si="1"/>
        <v>100.00002679343396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v>847350</v>
      </c>
      <c r="E11" s="249">
        <v>848861.76</v>
      </c>
      <c r="F11" s="95">
        <f t="shared" si="1"/>
        <v>100.17841033811294</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32077457</v>
      </c>
      <c r="E12" s="106">
        <f t="shared" si="3"/>
        <v>32869232.659999996</v>
      </c>
      <c r="F12" s="95">
        <f t="shared" si="1"/>
        <v>102.46832428144164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71992</v>
      </c>
      <c r="E13" s="106">
        <f t="shared" si="4"/>
        <v>70310</v>
      </c>
      <c r="F13" s="95">
        <f t="shared" si="1"/>
        <v>97.663629292143568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134527</v>
      </c>
      <c r="E14" s="249">
        <v>134526.59</v>
      </c>
      <c r="F14" s="95">
        <f t="shared" si="1"/>
        <v>99.999695228467147</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62535</v>
      </c>
      <c r="E18" s="249">
        <v>64216.59</v>
      </c>
      <c r="F18" s="95">
        <f t="shared" si="1"/>
        <v>102.68903813864236</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634652</v>
      </c>
      <c r="E19" s="106">
        <f t="shared" si="5"/>
        <v>534558.21999999974</v>
      </c>
      <c r="F19" s="95">
        <f t="shared" si="1"/>
        <v>84.228556752361882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4080488</v>
      </c>
      <c r="E20" s="249">
        <v>4154529.09</v>
      </c>
      <c r="F20" s="95">
        <f t="shared" si="1"/>
        <v>101.81451556774581</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130294</v>
      </c>
      <c r="E21" s="249">
        <v>135853.42000000001</v>
      </c>
      <c r="F21" s="95">
        <f t="shared" si="1"/>
        <v>104.26682732896373</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790025</v>
      </c>
      <c r="E22" s="249">
        <v>792901.58</v>
      </c>
      <c r="F22" s="95">
        <f t="shared" si="1"/>
        <v>100.36411252808455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32821</v>
      </c>
      <c r="E24" s="249">
        <v>32821.25</v>
      </c>
      <c r="F24" s="95">
        <f t="shared" si="1"/>
        <v>100.0007617074434</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1388</v>
      </c>
      <c r="E25" s="249">
        <v>6557.75</v>
      </c>
      <c r="F25" s="95">
        <f t="shared" si="1"/>
        <v>472.4603746397695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52003</v>
      </c>
      <c r="E26" s="249">
        <v>58437.01</v>
      </c>
      <c r="F26" s="95">
        <f t="shared" si="1"/>
        <v>112.372382362556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4452367</v>
      </c>
      <c r="E28" s="249">
        <v>4646541.88</v>
      </c>
      <c r="F28" s="95">
        <f t="shared" si="1"/>
        <v>104.36116070395813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1587694</v>
      </c>
      <c r="E30" s="249">
        <v>1587693.75</v>
      </c>
      <c r="F30" s="95">
        <f t="shared" si="1"/>
        <v>99.999984253892748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1587694</v>
      </c>
      <c r="E34" s="249">
        <v>1587693.75</v>
      </c>
      <c r="F34" s="95">
        <f t="shared" si="1"/>
        <v>99.999984253892748</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31332609</v>
      </c>
      <c r="E35" s="106">
        <f t="shared" si="7"/>
        <v>32226160.329999998</v>
      </c>
      <c r="F35" s="95">
        <f t="shared" si="1"/>
        <v>102.8518254895403</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v>31306860</v>
      </c>
      <c r="E36" s="249">
        <v>32200411.449999999</v>
      </c>
      <c r="F36" s="95">
        <f t="shared" si="1"/>
        <v>102.85417141802149</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v>25749</v>
      </c>
      <c r="E37" s="249">
        <v>25748.880000000001</v>
      </c>
      <c r="F37" s="95">
        <f t="shared" si="1"/>
        <v>99.999533962483994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38204</v>
      </c>
      <c r="E45" s="106">
        <f t="shared" si="9"/>
        <v>38204.110000000015</v>
      </c>
      <c r="F45" s="95">
        <f t="shared" si="1"/>
        <v>100.00028792796569</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v>81572</v>
      </c>
      <c r="E47" s="249">
        <v>81572.08</v>
      </c>
      <c r="F47" s="95">
        <f t="shared" si="1"/>
        <v>100.00009807286814</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103875</v>
      </c>
      <c r="E49" s="249">
        <v>103875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147243</v>
      </c>
      <c r="E50" s="249">
        <v>147242.97</v>
      </c>
      <c r="F50" s="95">
        <f t="shared" si="1"/>
        <v>99.999979625517</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284551</v>
      </c>
      <c r="E54" s="249">
        <v>294779.64</v>
      </c>
      <c r="F54" s="95">
        <f t="shared" si="1"/>
        <v>103.59465965679264</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284551</v>
      </c>
      <c r="E55" s="249">
        <v>294779.64</v>
      </c>
      <c r="F55" s="95">
        <f t="shared" si="1"/>
        <v>103.59465965679264</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2027032</v>
      </c>
      <c r="E68" s="106">
        <f t="shared" si="13"/>
        <v>1800838.3399999999</v>
      </c>
      <c r="F68" s="95">
        <f t="shared" si="1"/>
        <v>88.841140149736162</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756</v>
      </c>
      <c r="E69" s="106">
        <f t="shared" si="14"/>
        <v>7674.4400000000005</v>
      </c>
      <c r="F69" s="95">
        <f t="shared" si="1"/>
        <v>1015.1375661375662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0.55000000000000004</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v>0.55000000000000004</v>
      </c>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756</v>
      </c>
      <c r="E76" s="249">
        <v>7673.89</v>
      </c>
      <c r="F76" s="95">
        <f t="shared" si="1"/>
        <v>1015.0648148148148</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11652</v>
      </c>
      <c r="E78" s="106">
        <f>E79+SUM(E82:E84)-E85+E86</f>
        <v>51261.72</v>
      </c>
      <c r="F78" s="95">
        <f t="shared" si="1"/>
        <v>439.93923789907308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v>13174.25</v>
      </c>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v>3288.81</v>
      </c>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v>5637</v>
      </c>
      <c r="E84" s="249">
        <v>16189.71</v>
      </c>
      <c r="F84" s="95">
        <f t="shared" si="1"/>
        <v>287.2043640234167</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6015</v>
      </c>
      <c r="E86" s="249">
        <v>18608.95</v>
      </c>
      <c r="F86" s="95">
        <f t="shared" si="1"/>
        <v>309.37572734829592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1406711</v>
      </c>
      <c r="E146" s="106">
        <f t="shared" si="26"/>
        <v>1254895.69</v>
      </c>
      <c r="F146" s="95">
        <f t="shared" si="1"/>
        <v>89.207782550929082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78100</v>
      </c>
      <c r="E149" s="106">
        <f t="shared" si="27"/>
        <v>41333.32</v>
      </c>
      <c r="F149" s="95">
        <f t="shared" si="1"/>
        <v>52.923585147247124</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v>78100</v>
      </c>
      <c r="E155" s="249">
        <v>41333.32</v>
      </c>
      <c r="F155" s="95">
        <f t="shared" si="1"/>
        <v>52.923585147247124</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1879</v>
      </c>
      <c r="E160" s="249">
        <v>6634.14</v>
      </c>
      <c r="F160" s="95">
        <f t="shared" si="1"/>
        <v>353.06758914316123</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v>1332982</v>
      </c>
      <c r="E161" s="249">
        <v>1211078.23</v>
      </c>
      <c r="F161" s="95">
        <f t="shared" si="1"/>
        <v>90.854807491774082</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6250</v>
      </c>
      <c r="E163" s="249">
        <v>4150</v>
      </c>
      <c r="F163" s="95">
        <f t="shared" si="1"/>
        <v>66.400000000000006</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607913</v>
      </c>
      <c r="E170" s="106">
        <f t="shared" si="29"/>
        <v>487006.49</v>
      </c>
      <c r="F170" s="95">
        <f t="shared" si="1"/>
        <v>80.111214927135961</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v>607913</v>
      </c>
      <c r="E173" s="249">
        <v>487006.49</v>
      </c>
      <c r="F173" s="95">
        <f t="shared" si="1"/>
        <v>80.111214927135961</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34227526</v>
      </c>
      <c r="E175" s="106">
        <f t="shared" si="30"/>
        <v>34791596.499999993</v>
      </c>
      <c r="F175" s="95">
        <f t="shared" si="1"/>
        <v>101.6480025462547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1167384</v>
      </c>
      <c r="E176" s="106">
        <f t="shared" si="31"/>
        <v>1007446.97</v>
      </c>
      <c r="F176" s="95">
        <f t="shared" si="1"/>
        <v>86.299535542717734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968568</v>
      </c>
      <c r="E177" s="106">
        <f t="shared" si="32"/>
        <v>949377.04</v>
      </c>
      <c r="F177" s="95">
        <f t="shared" si="1"/>
        <v>98.018625434662312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620209</v>
      </c>
      <c r="E178" s="249">
        <v>749899.74</v>
      </c>
      <c r="F178" s="95">
        <f t="shared" si="1"/>
        <v>120.91081232294275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336897</v>
      </c>
      <c r="E179" s="249">
        <v>176493.98</v>
      </c>
      <c r="F179" s="95">
        <f t="shared" si="1"/>
        <v>52.388112687260502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200</v>
      </c>
      <c r="E180" s="106">
        <f t="shared" si="33"/>
        <v>227.64</v>
      </c>
      <c r="F180" s="95">
        <f t="shared" si="1"/>
        <v>113.82</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200</v>
      </c>
      <c r="E183" s="249">
        <v>227.64</v>
      </c>
      <c r="F183" s="95">
        <f t="shared" si="1"/>
        <v>113.82</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11262</v>
      </c>
      <c r="E188" s="249">
        <v>22755.68</v>
      </c>
      <c r="F188" s="95">
        <f t="shared" si="1"/>
        <v>202.05718344876576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198816</v>
      </c>
      <c r="E189" s="249">
        <v>16709.71</v>
      </c>
      <c r="F189" s="95">
        <f t="shared" si="1"/>
        <v>8.4046102929341693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41360.22</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v>41360.22</v>
      </c>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33060142</v>
      </c>
      <c r="E237" s="106">
        <f t="shared" si="41"/>
        <v>33784149.529999994</v>
      </c>
      <c r="F237" s="95">
        <f t="shared" si="1"/>
        <v>102.18997102311296</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32200493</v>
      </c>
      <c r="E238" s="106">
        <f t="shared" si="42"/>
        <v>32990758.159999996</v>
      </c>
      <c r="F238" s="95">
        <f t="shared" si="1"/>
        <v>102.45420205212386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32200493</v>
      </c>
      <c r="E239" s="106">
        <f t="shared" si="43"/>
        <v>32990758.159999996</v>
      </c>
      <c r="F239" s="95">
        <f t="shared" si="1"/>
        <v>102.45420205212386</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26248174</v>
      </c>
      <c r="E240" s="249">
        <v>25661565.649999999</v>
      </c>
      <c r="F240" s="95">
        <f t="shared" si="1"/>
        <v>97.765146063112809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v>5952319</v>
      </c>
      <c r="E241" s="249">
        <v>7329192.5099999998</v>
      </c>
      <c r="F241" s="95">
        <f t="shared" si="1"/>
        <v>123.13171572289725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785920</v>
      </c>
      <c r="E245" s="106">
        <f t="shared" si="45"/>
        <v>749573.90999999992</v>
      </c>
      <c r="F245" s="95">
        <f t="shared" si="1"/>
        <v>95.375344818811072</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797120</v>
      </c>
      <c r="E246" s="106">
        <f t="shared" si="46"/>
        <v>1091906.1399999999</v>
      </c>
      <c r="F246" s="95">
        <f t="shared" si="1"/>
        <v>136.98140054195102</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797120</v>
      </c>
      <c r="E247" s="249">
        <v>1091906.1399999999</v>
      </c>
      <c r="F247" s="95">
        <f t="shared" si="1"/>
        <v>136.98140054195102</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11200</v>
      </c>
      <c r="E250" s="106">
        <f t="shared" si="47"/>
        <v>342332.23</v>
      </c>
      <c r="F250" s="95">
        <f t="shared" si="1"/>
        <v>3056.5377678571426</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11200</v>
      </c>
      <c r="E252" s="249">
        <v>342332.23</v>
      </c>
      <c r="F252" s="95">
        <f t="shared" si="1"/>
        <v>3056.5377678571426</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73729</v>
      </c>
      <c r="E255" s="249">
        <v>43817.46</v>
      </c>
      <c r="F255" s="95">
        <f t="shared" si="1"/>
        <v>59.430427647194449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294210</v>
      </c>
      <c r="E259" s="106">
        <f t="shared" si="49"/>
        <v>297492</v>
      </c>
      <c r="F259" s="95">
        <f t="shared" si="1"/>
        <v>101.11552972366678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294210</v>
      </c>
      <c r="E260" s="250">
        <v>297492</v>
      </c>
      <c r="F260" s="99">
        <f t="shared" si="1"/>
        <v>101.11552972366678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78100</v>
      </c>
      <c r="E264" s="249">
        <v>41333.32</v>
      </c>
      <c r="F264" s="95">
        <f t="shared" si="50"/>
        <v>52.923585147247124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1334861</v>
      </c>
      <c r="E265" s="249">
        <v>1217712.3700000001</v>
      </c>
      <c r="F265" s="95">
        <f t="shared" si="50"/>
        <v>91.223907957457754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2452</v>
      </c>
      <c r="E268" s="249">
        <v>14852.09</v>
      </c>
      <c r="F268" s="95">
        <f t="shared" si="50"/>
        <v>605.71329526916804</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v>989.03</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v>3563</v>
      </c>
      <c r="E271" s="249">
        <v>2767.83</v>
      </c>
      <c r="F271" s="95">
        <f t="shared" si="50"/>
        <v>77.68257086724671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v>1332982</v>
      </c>
      <c r="E286" s="249">
        <v>1211078.23</v>
      </c>
      <c r="F286" s="95">
        <f t="shared" si="50"/>
        <v>90.854807491774082</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177213</v>
      </c>
      <c r="E287" s="249">
        <v>43770.38</v>
      </c>
      <c r="F287" s="95">
        <f t="shared" si="50"/>
        <v>24.699305355701895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791355</v>
      </c>
      <c r="E288" s="249">
        <v>905606.66</v>
      </c>
      <c r="F288" s="95">
        <f t="shared" si="50"/>
        <v>114.43747243651711</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v>158020</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40796</v>
      </c>
      <c r="E290" s="249">
        <v>16709.71</v>
      </c>
      <c r="F290" s="95">
        <f t="shared" si="50"/>
        <v>40.959187175213252</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235</v>
      </c>
      <c r="E295" s="249">
        <v>133.75</v>
      </c>
      <c r="F295" s="95">
        <f t="shared" si="50"/>
        <v>56.914893617021278</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8575</v>
      </c>
      <c r="E297" s="249">
        <v>8575</v>
      </c>
      <c r="F297" s="95">
        <f t="shared" si="50"/>
        <v>100</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v>2452</v>
      </c>
      <c r="E302" s="249">
        <v>14047.06</v>
      </c>
      <c r="F302" s="95">
        <f t="shared" si="50"/>
        <v>572.88172920065244</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12" sqref="D11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12557907</v>
      </c>
      <c r="E107" s="83">
        <f t="shared" si="21"/>
        <v>13455344.140000001</v>
      </c>
      <c r="F107" s="65">
        <f t="shared" si="1"/>
        <v>107.14639103474808</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12557907</v>
      </c>
      <c r="E109" s="251">
        <v>13455344.140000001</v>
      </c>
      <c r="F109" s="65">
        <f t="shared" si="1"/>
        <v>107.14639103474808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12557907</v>
      </c>
      <c r="E141" s="108">
        <f t="shared" si="28"/>
        <v>13455344.140000001</v>
      </c>
      <c r="F141" s="84">
        <f t="shared" si="1"/>
        <v>107.14639103474808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D27" sqref="D27"/>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132773.09</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132773.09</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132773.09</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v>132773.09</v>
      </c>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1167382.99</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13384343.990000002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v>342932.39</v>
      </c>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11448424.390000001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8320940.5800000001</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3091467.47</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24741.360000000001</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11274.98</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1592987.21</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13585640.23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v>405320.6</v>
      </c>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11405226.200000001</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8189789.1900000004</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3184259.7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24966.46</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6210.85</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1775093.43</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966086.75000000186</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51191.75</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7421.37</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v>7421.37</v>
      </c>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43770.38</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8955.9</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v>8955.9</v>
      </c>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v>0</v>
      </c>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v>0</v>
      </c>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v>0</v>
      </c>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20940.48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17456.23</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v>3484.25</v>
      </c>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v>0</v>
      </c>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v>0</v>
      </c>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v>0</v>
      </c>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v>0</v>
      </c>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v>0</v>
      </c>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v>0</v>
      </c>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13874</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v>13874</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v>0</v>
      </c>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v>0</v>
      </c>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v>0</v>
      </c>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v>0</v>
      </c>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v>0</v>
      </c>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v>0</v>
      </c>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v>0</v>
      </c>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914894.99999999988</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v>6085.1</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892100.19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16709.71</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432"/>
  <sheetViews>
    <sheetView showGridLines="0" topLeftCell="A29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3</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31075</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3219</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0</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scale="7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Silvana</cp:lastModifiedBy>
  <cp:lastPrinted>2023-01-27T10:13:57Z</cp:lastPrinted>
  <dcterms:created xsi:type="dcterms:W3CDTF">2022-04-01T05:14:30Z</dcterms:created>
  <dcterms:modified xsi:type="dcterms:W3CDTF">2023-02-07T07:34:01Z</dcterms:modified>
</cp:coreProperties>
</file>